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45" windowWidth="20835" windowHeight="8220"/>
  </bookViews>
  <sheets>
    <sheet name="стац" sheetId="1" r:id="rId1"/>
    <sheet name="поликл" sheetId="2" r:id="rId2"/>
    <sheet name="сзп" sheetId="3" r:id="rId3"/>
    <sheet name="Лист1" sheetId="4" r:id="rId4"/>
  </sheets>
  <externalReferences>
    <externalReference r:id="rId5"/>
    <externalReference r:id="rId6"/>
  </externalReferences>
  <definedNames>
    <definedName name="_xlnm.Print_Titles" localSheetId="2">сзп!$A:$A</definedName>
    <definedName name="_xlnm.Print_Titles" localSheetId="0">стац!$A:$A</definedName>
  </definedNames>
  <calcPr calcId="125725"/>
</workbook>
</file>

<file path=xl/calcChain.xml><?xml version="1.0" encoding="utf-8"?>
<calcChain xmlns="http://schemas.openxmlformats.org/spreadsheetml/2006/main">
  <c r="Q47" i="1"/>
  <c r="P47"/>
  <c r="G47"/>
  <c r="F47"/>
  <c r="J47"/>
  <c r="I47"/>
  <c r="M47"/>
  <c r="R47"/>
  <c r="V47" s="1"/>
  <c r="O47"/>
  <c r="U47" s="1"/>
  <c r="T47"/>
  <c r="K47"/>
  <c r="E47"/>
  <c r="H47"/>
  <c r="D47"/>
  <c r="S47" l="1"/>
  <c r="Q12" i="4"/>
  <c r="P12"/>
  <c r="N12"/>
  <c r="M12"/>
  <c r="K12"/>
  <c r="G12"/>
  <c r="F12"/>
  <c r="D12"/>
  <c r="Q11"/>
  <c r="R11" s="1"/>
  <c r="N11"/>
  <c r="O11" s="1"/>
  <c r="K11"/>
  <c r="G11"/>
  <c r="F11"/>
  <c r="D11"/>
  <c r="Q10"/>
  <c r="R10" s="1"/>
  <c r="N10"/>
  <c r="O10" s="1"/>
  <c r="K10"/>
  <c r="G10"/>
  <c r="F10"/>
  <c r="D10"/>
  <c r="P9"/>
  <c r="R9" s="1"/>
  <c r="N9"/>
  <c r="M9"/>
  <c r="K9"/>
  <c r="G9"/>
  <c r="F9"/>
  <c r="D9"/>
  <c r="R8"/>
  <c r="N8"/>
  <c r="O8" s="1"/>
  <c r="K8"/>
  <c r="G8"/>
  <c r="F8"/>
  <c r="D8"/>
  <c r="Q7"/>
  <c r="R7" s="1"/>
  <c r="N7"/>
  <c r="M7"/>
  <c r="K7"/>
  <c r="G7"/>
  <c r="F7"/>
  <c r="D7"/>
  <c r="Q6"/>
  <c r="R6" s="1"/>
  <c r="N6"/>
  <c r="M6"/>
  <c r="K6"/>
  <c r="G6"/>
  <c r="F6"/>
  <c r="D6"/>
  <c r="Q5"/>
  <c r="R5" s="1"/>
  <c r="N5"/>
  <c r="M5"/>
  <c r="K5"/>
  <c r="G5"/>
  <c r="F5"/>
  <c r="D5"/>
  <c r="G35" i="3"/>
  <c r="E35"/>
  <c r="B35"/>
  <c r="C35" s="1"/>
  <c r="V7" i="4" l="1"/>
  <c r="H9"/>
  <c r="E9" s="1"/>
  <c r="O6"/>
  <c r="V9"/>
  <c r="V8"/>
  <c r="O7"/>
  <c r="L7" s="1"/>
  <c r="H10"/>
  <c r="E10" s="1"/>
  <c r="H11"/>
  <c r="E11" s="1"/>
  <c r="O9"/>
  <c r="U9" s="1"/>
  <c r="V11"/>
  <c r="V10"/>
  <c r="V5"/>
  <c r="H8"/>
  <c r="E8" s="1"/>
  <c r="H12"/>
  <c r="E12" s="1"/>
  <c r="R12"/>
  <c r="V12" s="1"/>
  <c r="O5"/>
  <c r="L5" s="1"/>
  <c r="O12"/>
  <c r="L11"/>
  <c r="V6"/>
  <c r="L6"/>
  <c r="H6"/>
  <c r="E6" s="1"/>
  <c r="L9"/>
  <c r="L10"/>
  <c r="H5"/>
  <c r="E5" s="1"/>
  <c r="H7"/>
  <c r="E7" s="1"/>
  <c r="L8"/>
  <c r="AW28" i="3"/>
  <c r="AV28"/>
  <c r="AU28"/>
  <c r="AS28"/>
  <c r="AT28" s="1"/>
  <c r="AQ28" s="1"/>
  <c r="AR28"/>
  <c r="AO28"/>
  <c r="AP28" s="1"/>
  <c r="AN28"/>
  <c r="AL28"/>
  <c r="AK28"/>
  <c r="AM28" s="1"/>
  <c r="AF28"/>
  <c r="AE28"/>
  <c r="AC28"/>
  <c r="AB28"/>
  <c r="Y28"/>
  <c r="X28"/>
  <c r="V28"/>
  <c r="U28"/>
  <c r="S28"/>
  <c r="O28"/>
  <c r="BK28" s="1"/>
  <c r="N28"/>
  <c r="P28" s="1"/>
  <c r="M28"/>
  <c r="L28"/>
  <c r="BH28" s="1"/>
  <c r="K28"/>
  <c r="BG28" s="1"/>
  <c r="I28"/>
  <c r="H28"/>
  <c r="BD28" s="1"/>
  <c r="G28"/>
  <c r="BC28" s="1"/>
  <c r="BE28" s="1"/>
  <c r="E28"/>
  <c r="F28" s="1"/>
  <c r="D28"/>
  <c r="AZ28" s="1"/>
  <c r="B28"/>
  <c r="BL27"/>
  <c r="BK27"/>
  <c r="BJ27"/>
  <c r="BH27"/>
  <c r="BG27"/>
  <c r="BD27"/>
  <c r="BC27"/>
  <c r="BA27"/>
  <c r="AZ27"/>
  <c r="BB27" s="1"/>
  <c r="AW27"/>
  <c r="AT27"/>
  <c r="AQ27" s="1"/>
  <c r="AP27"/>
  <c r="AM27"/>
  <c r="AJ27" s="1"/>
  <c r="AG27"/>
  <c r="AD27"/>
  <c r="Z27"/>
  <c r="T27" s="1"/>
  <c r="W27"/>
  <c r="P27"/>
  <c r="M27"/>
  <c r="J27" s="1"/>
  <c r="I27"/>
  <c r="F27"/>
  <c r="C27" s="1"/>
  <c r="BK26"/>
  <c r="BJ26"/>
  <c r="BH26"/>
  <c r="BG26"/>
  <c r="BI26" s="1"/>
  <c r="BD26"/>
  <c r="BC26"/>
  <c r="BE26" s="1"/>
  <c r="BA26"/>
  <c r="BB26" s="1"/>
  <c r="AZ26"/>
  <c r="AW26"/>
  <c r="AT26"/>
  <c r="AP26"/>
  <c r="AM26"/>
  <c r="AG26"/>
  <c r="AD26"/>
  <c r="Z26"/>
  <c r="W26"/>
  <c r="P26"/>
  <c r="M26"/>
  <c r="I26"/>
  <c r="F26"/>
  <c r="BK25"/>
  <c r="BJ25"/>
  <c r="BH25"/>
  <c r="BG25"/>
  <c r="BD25"/>
  <c r="BC25"/>
  <c r="BB25"/>
  <c r="BA25"/>
  <c r="AZ25"/>
  <c r="AW25"/>
  <c r="AT25"/>
  <c r="AQ25" s="1"/>
  <c r="AP25"/>
  <c r="AM25"/>
  <c r="AG25"/>
  <c r="AD25"/>
  <c r="AA25" s="1"/>
  <c r="AH25" s="1"/>
  <c r="Z25"/>
  <c r="W25"/>
  <c r="P25"/>
  <c r="M25"/>
  <c r="J25" s="1"/>
  <c r="I25"/>
  <c r="F25"/>
  <c r="BK10"/>
  <c r="BL10" s="1"/>
  <c r="BJ10"/>
  <c r="BH10"/>
  <c r="BG10"/>
  <c r="BI10" s="1"/>
  <c r="BD10"/>
  <c r="BC10"/>
  <c r="BE10" s="1"/>
  <c r="BA10"/>
  <c r="AZ10"/>
  <c r="BB10" s="1"/>
  <c r="AW10"/>
  <c r="AT10"/>
  <c r="AQ10"/>
  <c r="AX10" s="1"/>
  <c r="AP10"/>
  <c r="AM10"/>
  <c r="AJ10"/>
  <c r="AG10"/>
  <c r="AD10"/>
  <c r="AA10"/>
  <c r="AH10" s="1"/>
  <c r="Z10"/>
  <c r="W10"/>
  <c r="T10"/>
  <c r="P10"/>
  <c r="M10"/>
  <c r="J10"/>
  <c r="Q10" s="1"/>
  <c r="I10"/>
  <c r="F10"/>
  <c r="C10"/>
  <c r="BK9"/>
  <c r="BJ9"/>
  <c r="BL9" s="1"/>
  <c r="BH9"/>
  <c r="BG9"/>
  <c r="BD9"/>
  <c r="BC9"/>
  <c r="BA9"/>
  <c r="AZ9"/>
  <c r="BB9" s="1"/>
  <c r="AW9"/>
  <c r="AT9"/>
  <c r="AQ9" s="1"/>
  <c r="AP9"/>
  <c r="AM9"/>
  <c r="AJ9" s="1"/>
  <c r="AG9"/>
  <c r="AD9"/>
  <c r="Z9"/>
  <c r="W9"/>
  <c r="T9"/>
  <c r="P9"/>
  <c r="M9"/>
  <c r="J9" s="1"/>
  <c r="I9"/>
  <c r="F9"/>
  <c r="C9" s="1"/>
  <c r="BK8"/>
  <c r="BJ8"/>
  <c r="BI8"/>
  <c r="BH8"/>
  <c r="BG8"/>
  <c r="BD8"/>
  <c r="BE8" s="1"/>
  <c r="BC8"/>
  <c r="BA8"/>
  <c r="BB8" s="1"/>
  <c r="AZ8"/>
  <c r="AW8"/>
  <c r="AT8"/>
  <c r="AP8"/>
  <c r="AM8"/>
  <c r="AG8"/>
  <c r="AG28" s="1"/>
  <c r="AD8"/>
  <c r="Z8"/>
  <c r="W8"/>
  <c r="P8"/>
  <c r="M8"/>
  <c r="I8"/>
  <c r="F8"/>
  <c r="BK7"/>
  <c r="BJ7"/>
  <c r="BH7"/>
  <c r="BG7"/>
  <c r="BD7"/>
  <c r="BC7"/>
  <c r="BA7"/>
  <c r="AZ7"/>
  <c r="BB7" s="1"/>
  <c r="AW7"/>
  <c r="AT7"/>
  <c r="AQ7" s="1"/>
  <c r="AP7"/>
  <c r="AM7"/>
  <c r="AG7"/>
  <c r="AD7"/>
  <c r="AA7" s="1"/>
  <c r="Z7"/>
  <c r="Z28" s="1"/>
  <c r="W7"/>
  <c r="P7"/>
  <c r="M7"/>
  <c r="J7" s="1"/>
  <c r="Q7" s="1"/>
  <c r="I7"/>
  <c r="F7"/>
  <c r="BK6"/>
  <c r="BL6" s="1"/>
  <c r="BJ6"/>
  <c r="BH6"/>
  <c r="BG6"/>
  <c r="BI6" s="1"/>
  <c r="BD6"/>
  <c r="BC6"/>
  <c r="BE6" s="1"/>
  <c r="BA6"/>
  <c r="AZ6"/>
  <c r="BB6" s="1"/>
  <c r="AY6" s="1"/>
  <c r="AW6"/>
  <c r="AT6"/>
  <c r="AQ6"/>
  <c r="AX6" s="1"/>
  <c r="AP6"/>
  <c r="AM6"/>
  <c r="AJ6"/>
  <c r="AG6"/>
  <c r="AD6"/>
  <c r="AA6"/>
  <c r="AH6" s="1"/>
  <c r="Z6"/>
  <c r="W6"/>
  <c r="W28" s="1"/>
  <c r="T6"/>
  <c r="P6"/>
  <c r="M6"/>
  <c r="J6"/>
  <c r="Q6" s="1"/>
  <c r="I6"/>
  <c r="F6"/>
  <c r="C6"/>
  <c r="U11" i="4" l="1"/>
  <c r="L12"/>
  <c r="S12" s="1"/>
  <c r="U10"/>
  <c r="U8"/>
  <c r="U7"/>
  <c r="U12"/>
  <c r="S6"/>
  <c r="T6"/>
  <c r="T11"/>
  <c r="S11"/>
  <c r="S7"/>
  <c r="T7"/>
  <c r="S10"/>
  <c r="T10"/>
  <c r="T9"/>
  <c r="S9"/>
  <c r="U5"/>
  <c r="U6"/>
  <c r="T8"/>
  <c r="S8"/>
  <c r="S5"/>
  <c r="T5"/>
  <c r="AH7" i="3"/>
  <c r="Q25"/>
  <c r="AY7"/>
  <c r="AY8"/>
  <c r="AX27"/>
  <c r="AD28"/>
  <c r="C7"/>
  <c r="AJ7"/>
  <c r="AX7" s="1"/>
  <c r="BE7"/>
  <c r="BL7"/>
  <c r="J8"/>
  <c r="R8" s="1"/>
  <c r="AA8"/>
  <c r="AQ8"/>
  <c r="AA9"/>
  <c r="AI9" s="1"/>
  <c r="BI9"/>
  <c r="BF9" s="1"/>
  <c r="T25"/>
  <c r="BI25"/>
  <c r="C26"/>
  <c r="T26"/>
  <c r="AJ26"/>
  <c r="BL26"/>
  <c r="BF26" s="1"/>
  <c r="BE27"/>
  <c r="C28"/>
  <c r="BI28"/>
  <c r="AX9"/>
  <c r="AY25"/>
  <c r="AY26"/>
  <c r="T7"/>
  <c r="AI7" s="1"/>
  <c r="BI7"/>
  <c r="BF7" s="1"/>
  <c r="C8"/>
  <c r="T8"/>
  <c r="AJ8"/>
  <c r="BL8"/>
  <c r="BF8" s="1"/>
  <c r="BE9"/>
  <c r="AY9" s="1"/>
  <c r="C25"/>
  <c r="R25" s="1"/>
  <c r="AJ25"/>
  <c r="AX25" s="1"/>
  <c r="BE25"/>
  <c r="BL25"/>
  <c r="J26"/>
  <c r="Q26" s="1"/>
  <c r="AA26"/>
  <c r="AQ26"/>
  <c r="AX26" s="1"/>
  <c r="AA27"/>
  <c r="AH27" s="1"/>
  <c r="BI27"/>
  <c r="BF27" s="1"/>
  <c r="R9"/>
  <c r="Q9"/>
  <c r="AX28"/>
  <c r="BF6"/>
  <c r="AH8"/>
  <c r="AI8"/>
  <c r="AH9"/>
  <c r="BF28"/>
  <c r="R27"/>
  <c r="Q27"/>
  <c r="AY27"/>
  <c r="R7"/>
  <c r="AY10"/>
  <c r="BF10"/>
  <c r="AI25"/>
  <c r="R26"/>
  <c r="AH26"/>
  <c r="AI26"/>
  <c r="J28"/>
  <c r="AJ28"/>
  <c r="AI6"/>
  <c r="R10"/>
  <c r="AI10"/>
  <c r="BJ28"/>
  <c r="BL28" s="1"/>
  <c r="R6"/>
  <c r="BA28"/>
  <c r="BB28" s="1"/>
  <c r="AY28" s="1"/>
  <c r="T12" i="4" l="1"/>
  <c r="Q8" i="3"/>
  <c r="AA28"/>
  <c r="AI27"/>
  <c r="BF25"/>
  <c r="AX8"/>
  <c r="T28"/>
  <c r="Q28"/>
  <c r="R28"/>
  <c r="AH28"/>
  <c r="AI28"/>
  <c r="BE54" i="2" l="1"/>
  <c r="BA54"/>
  <c r="AK54"/>
  <c r="AG54"/>
  <c r="AF54"/>
  <c r="AC54"/>
  <c r="Y54"/>
  <c r="U54"/>
  <c r="Q54"/>
  <c r="M54"/>
  <c r="I54"/>
  <c r="BK53"/>
  <c r="BJ53"/>
  <c r="BI53"/>
  <c r="BH53"/>
  <c r="BG53"/>
  <c r="BF53"/>
  <c r="BC53"/>
  <c r="AZ53"/>
  <c r="BD53" s="1"/>
  <c r="AV53"/>
  <c r="AU53"/>
  <c r="AT53"/>
  <c r="AS53"/>
  <c r="AW53" s="1"/>
  <c r="C53"/>
  <c r="B53"/>
  <c r="D53" s="1"/>
  <c r="BE52"/>
  <c r="BB52"/>
  <c r="BB54" s="1"/>
  <c r="BA52"/>
  <c r="AR52"/>
  <c r="BJ52" s="1"/>
  <c r="AQ52"/>
  <c r="AN52"/>
  <c r="AN54" s="1"/>
  <c r="AM52"/>
  <c r="AM54" s="1"/>
  <c r="AL52"/>
  <c r="AL54" s="1"/>
  <c r="AK52"/>
  <c r="AJ52"/>
  <c r="AJ54" s="1"/>
  <c r="AI52"/>
  <c r="AI54" s="1"/>
  <c r="AH52"/>
  <c r="AH54" s="1"/>
  <c r="AG52"/>
  <c r="AF52"/>
  <c r="AE52"/>
  <c r="AE54" s="1"/>
  <c r="AD52"/>
  <c r="AD54" s="1"/>
  <c r="AC52"/>
  <c r="AB52"/>
  <c r="AB54" s="1"/>
  <c r="AA52"/>
  <c r="AA54" s="1"/>
  <c r="Z52"/>
  <c r="Z54" s="1"/>
  <c r="Y52"/>
  <c r="X52"/>
  <c r="X54" s="1"/>
  <c r="W52"/>
  <c r="W54" s="1"/>
  <c r="V52"/>
  <c r="V54" s="1"/>
  <c r="U52"/>
  <c r="T52"/>
  <c r="T54" s="1"/>
  <c r="S52"/>
  <c r="S54" s="1"/>
  <c r="R52"/>
  <c r="R54" s="1"/>
  <c r="Q52"/>
  <c r="P52"/>
  <c r="P54" s="1"/>
  <c r="O52"/>
  <c r="O54" s="1"/>
  <c r="N52"/>
  <c r="N54" s="1"/>
  <c r="M52"/>
  <c r="L52"/>
  <c r="L54" s="1"/>
  <c r="K52"/>
  <c r="K54" s="1"/>
  <c r="J52"/>
  <c r="J54" s="1"/>
  <c r="I52"/>
  <c r="H52"/>
  <c r="C52" s="1"/>
  <c r="C54" s="1"/>
  <c r="G52"/>
  <c r="G54" s="1"/>
  <c r="BJ51"/>
  <c r="BI51"/>
  <c r="BC51"/>
  <c r="AY51"/>
  <c r="AX51"/>
  <c r="AV51"/>
  <c r="AU51"/>
  <c r="AP51"/>
  <c r="AO51"/>
  <c r="F51"/>
  <c r="E51"/>
  <c r="C51"/>
  <c r="BJ50"/>
  <c r="BI50"/>
  <c r="BH50"/>
  <c r="BC50"/>
  <c r="BD50" s="1"/>
  <c r="AY50"/>
  <c r="AX50"/>
  <c r="AZ50" s="1"/>
  <c r="AV50"/>
  <c r="AU50"/>
  <c r="AP50"/>
  <c r="AO50"/>
  <c r="F50"/>
  <c r="AT50" s="1"/>
  <c r="E50"/>
  <c r="B50" s="1"/>
  <c r="D50" s="1"/>
  <c r="C50"/>
  <c r="BJ49"/>
  <c r="BI49"/>
  <c r="BC49"/>
  <c r="AY49"/>
  <c r="AX49"/>
  <c r="AZ49" s="1"/>
  <c r="BD49" s="1"/>
  <c r="AV49"/>
  <c r="AU49"/>
  <c r="AP49"/>
  <c r="BH49" s="1"/>
  <c r="AO49"/>
  <c r="BG49" s="1"/>
  <c r="F49"/>
  <c r="E49"/>
  <c r="B49" s="1"/>
  <c r="D49"/>
  <c r="C49"/>
  <c r="BJ48"/>
  <c r="BI48"/>
  <c r="BG48"/>
  <c r="BC48"/>
  <c r="AY48"/>
  <c r="AX48"/>
  <c r="AV48"/>
  <c r="AU48"/>
  <c r="AP48"/>
  <c r="BH48" s="1"/>
  <c r="AO48"/>
  <c r="F48"/>
  <c r="E48"/>
  <c r="AS48" s="1"/>
  <c r="C48"/>
  <c r="BJ47"/>
  <c r="BI47"/>
  <c r="BC47"/>
  <c r="AY47"/>
  <c r="AX47"/>
  <c r="AV47"/>
  <c r="AU47"/>
  <c r="AP47"/>
  <c r="AT47" s="1"/>
  <c r="AO47"/>
  <c r="F47"/>
  <c r="E47"/>
  <c r="AS47" s="1"/>
  <c r="C47"/>
  <c r="BJ46"/>
  <c r="BI46"/>
  <c r="BH46"/>
  <c r="BC46"/>
  <c r="AY46"/>
  <c r="AX46"/>
  <c r="AV46"/>
  <c r="AU46"/>
  <c r="AP46"/>
  <c r="AO46"/>
  <c r="F46"/>
  <c r="AT46" s="1"/>
  <c r="E46"/>
  <c r="AS46" s="1"/>
  <c r="AW46" s="1"/>
  <c r="BF46" s="1"/>
  <c r="C46"/>
  <c r="BJ45"/>
  <c r="BI45"/>
  <c r="BC45"/>
  <c r="AZ45"/>
  <c r="BD45" s="1"/>
  <c r="BK45" s="1"/>
  <c r="AY45"/>
  <c r="AX45"/>
  <c r="AV45"/>
  <c r="AU45"/>
  <c r="AP45"/>
  <c r="BH45" s="1"/>
  <c r="AO45"/>
  <c r="BG45" s="1"/>
  <c r="F45"/>
  <c r="AT45" s="1"/>
  <c r="E45"/>
  <c r="B45" s="1"/>
  <c r="D45" s="1"/>
  <c r="C45"/>
  <c r="BJ44"/>
  <c r="BI44"/>
  <c r="BC44"/>
  <c r="AY44"/>
  <c r="AX44"/>
  <c r="AV44"/>
  <c r="AU44"/>
  <c r="AP44"/>
  <c r="BH44" s="1"/>
  <c r="AO44"/>
  <c r="BG44" s="1"/>
  <c r="F44"/>
  <c r="E44"/>
  <c r="B44" s="1"/>
  <c r="C44"/>
  <c r="BJ43"/>
  <c r="BI43"/>
  <c r="BH43"/>
  <c r="BG43"/>
  <c r="BD43"/>
  <c r="BK43" s="1"/>
  <c r="BC43"/>
  <c r="AZ43"/>
  <c r="AV43"/>
  <c r="AV52" s="1"/>
  <c r="AV54" s="1"/>
  <c r="AU43"/>
  <c r="AT43"/>
  <c r="E43"/>
  <c r="C43"/>
  <c r="BJ42"/>
  <c r="BI42"/>
  <c r="BC42"/>
  <c r="AY42"/>
  <c r="AZ42" s="1"/>
  <c r="AX42"/>
  <c r="AV42"/>
  <c r="AU42"/>
  <c r="AP42"/>
  <c r="AO42"/>
  <c r="BG42" s="1"/>
  <c r="F42"/>
  <c r="E42"/>
  <c r="B42" s="1"/>
  <c r="D42"/>
  <c r="C42"/>
  <c r="BJ41"/>
  <c r="BI41"/>
  <c r="BC41"/>
  <c r="AY41"/>
  <c r="AX41"/>
  <c r="AZ41" s="1"/>
  <c r="BD41" s="1"/>
  <c r="AV41"/>
  <c r="AU41"/>
  <c r="AP41"/>
  <c r="BH41" s="1"/>
  <c r="AO41"/>
  <c r="F41"/>
  <c r="E41"/>
  <c r="C41"/>
  <c r="BJ40"/>
  <c r="BI40"/>
  <c r="BC40"/>
  <c r="AY40"/>
  <c r="AX40"/>
  <c r="AV40"/>
  <c r="AU40"/>
  <c r="AP40"/>
  <c r="AO40"/>
  <c r="F40"/>
  <c r="B40" s="1"/>
  <c r="D40" s="1"/>
  <c r="E40"/>
  <c r="C40"/>
  <c r="BJ39"/>
  <c r="BI39"/>
  <c r="BC39"/>
  <c r="AY39"/>
  <c r="AX39"/>
  <c r="AV39"/>
  <c r="AU39"/>
  <c r="AP39"/>
  <c r="BH39" s="1"/>
  <c r="AO39"/>
  <c r="F39"/>
  <c r="E39"/>
  <c r="C39"/>
  <c r="B39"/>
  <c r="D39" s="1"/>
  <c r="BJ38"/>
  <c r="BI38"/>
  <c r="BC38"/>
  <c r="AY38"/>
  <c r="AX38"/>
  <c r="AZ38" s="1"/>
  <c r="BD38" s="1"/>
  <c r="BK38" s="1"/>
  <c r="AV38"/>
  <c r="AU38"/>
  <c r="AP38"/>
  <c r="BH38" s="1"/>
  <c r="AO38"/>
  <c r="BG38" s="1"/>
  <c r="F38"/>
  <c r="E38"/>
  <c r="B38" s="1"/>
  <c r="D38" s="1"/>
  <c r="C38"/>
  <c r="BJ37"/>
  <c r="BI37"/>
  <c r="BC37"/>
  <c r="AY37"/>
  <c r="AZ37" s="1"/>
  <c r="BD37" s="1"/>
  <c r="AX37"/>
  <c r="AV37"/>
  <c r="AU37"/>
  <c r="AP37"/>
  <c r="BH37" s="1"/>
  <c r="AO37"/>
  <c r="BG37" s="1"/>
  <c r="F37"/>
  <c r="E37"/>
  <c r="B37" s="1"/>
  <c r="D37" s="1"/>
  <c r="C37"/>
  <c r="BJ36"/>
  <c r="BI36"/>
  <c r="BC36"/>
  <c r="AY36"/>
  <c r="AX36"/>
  <c r="AV36"/>
  <c r="AU36"/>
  <c r="AP36"/>
  <c r="AT36" s="1"/>
  <c r="AO36"/>
  <c r="F36"/>
  <c r="E36"/>
  <c r="C36"/>
  <c r="B36"/>
  <c r="BJ35"/>
  <c r="BI35"/>
  <c r="BH35"/>
  <c r="BC35"/>
  <c r="AY35"/>
  <c r="AX35"/>
  <c r="AV35"/>
  <c r="AU35"/>
  <c r="AP35"/>
  <c r="AO35"/>
  <c r="F35"/>
  <c r="AT35" s="1"/>
  <c r="E35"/>
  <c r="C35"/>
  <c r="BJ34"/>
  <c r="BI34"/>
  <c r="BC34"/>
  <c r="AY34"/>
  <c r="AX34"/>
  <c r="AZ34" s="1"/>
  <c r="AV34"/>
  <c r="AU34"/>
  <c r="AS34"/>
  <c r="AP34"/>
  <c r="BH34" s="1"/>
  <c r="F34"/>
  <c r="B34" s="1"/>
  <c r="C34"/>
  <c r="BJ33"/>
  <c r="BI33"/>
  <c r="BC33"/>
  <c r="AY33"/>
  <c r="AX33"/>
  <c r="AV33"/>
  <c r="AU33"/>
  <c r="AP33"/>
  <c r="BH33" s="1"/>
  <c r="AO33"/>
  <c r="F33"/>
  <c r="E33"/>
  <c r="C33"/>
  <c r="BJ32"/>
  <c r="BI32"/>
  <c r="BC32"/>
  <c r="AZ32"/>
  <c r="AY32"/>
  <c r="AX32"/>
  <c r="AV32"/>
  <c r="AU32"/>
  <c r="AP32"/>
  <c r="BH32" s="1"/>
  <c r="AO32"/>
  <c r="AS32" s="1"/>
  <c r="F32"/>
  <c r="B32" s="1"/>
  <c r="C32"/>
  <c r="BJ31"/>
  <c r="BI31"/>
  <c r="BC31"/>
  <c r="AY31"/>
  <c r="AX31"/>
  <c r="AV31"/>
  <c r="AU31"/>
  <c r="AP31"/>
  <c r="AT31" s="1"/>
  <c r="AO31"/>
  <c r="F31"/>
  <c r="E31"/>
  <c r="AS31" s="1"/>
  <c r="C31"/>
  <c r="BJ30"/>
  <c r="BI30"/>
  <c r="BH30"/>
  <c r="BC30"/>
  <c r="AY30"/>
  <c r="AX30"/>
  <c r="AV30"/>
  <c r="AU30"/>
  <c r="AP30"/>
  <c r="AT30" s="1"/>
  <c r="AO30"/>
  <c r="F30"/>
  <c r="E30"/>
  <c r="C30"/>
  <c r="BJ29"/>
  <c r="BI29"/>
  <c r="BH29"/>
  <c r="BG29"/>
  <c r="BC29"/>
  <c r="AZ29"/>
  <c r="AV29"/>
  <c r="AU29"/>
  <c r="AT29"/>
  <c r="AS29"/>
  <c r="C29"/>
  <c r="B29"/>
  <c r="D29" s="1"/>
  <c r="BJ28"/>
  <c r="BI28"/>
  <c r="BC28"/>
  <c r="AY28"/>
  <c r="AX28"/>
  <c r="AV28"/>
  <c r="AU28"/>
  <c r="AP28"/>
  <c r="BH28" s="1"/>
  <c r="AO28"/>
  <c r="F28"/>
  <c r="E28"/>
  <c r="B28" s="1"/>
  <c r="D28" s="1"/>
  <c r="C28"/>
  <c r="BJ27"/>
  <c r="BI27"/>
  <c r="BC27"/>
  <c r="AZ27"/>
  <c r="BD27" s="1"/>
  <c r="AY27"/>
  <c r="AX27"/>
  <c r="AV27"/>
  <c r="AU27"/>
  <c r="AP27"/>
  <c r="AO27"/>
  <c r="F27"/>
  <c r="AT27" s="1"/>
  <c r="E27"/>
  <c r="B27" s="1"/>
  <c r="D27" s="1"/>
  <c r="C27"/>
  <c r="BJ26"/>
  <c r="BI26"/>
  <c r="BC26"/>
  <c r="AY26"/>
  <c r="AX26"/>
  <c r="AZ26" s="1"/>
  <c r="BD26" s="1"/>
  <c r="AV26"/>
  <c r="AU26"/>
  <c r="AP26"/>
  <c r="AO26"/>
  <c r="BG26" s="1"/>
  <c r="F26"/>
  <c r="AT26" s="1"/>
  <c r="E26"/>
  <c r="C26"/>
  <c r="BJ25"/>
  <c r="BI25"/>
  <c r="BC25"/>
  <c r="AY25"/>
  <c r="AX25"/>
  <c r="AV25"/>
  <c r="AU25"/>
  <c r="AP25"/>
  <c r="BH25" s="1"/>
  <c r="AO25"/>
  <c r="F25"/>
  <c r="E25"/>
  <c r="B25" s="1"/>
  <c r="D25" s="1"/>
  <c r="C25"/>
  <c r="BJ24"/>
  <c r="BI24"/>
  <c r="BC24"/>
  <c r="AZ24"/>
  <c r="BD24" s="1"/>
  <c r="AY24"/>
  <c r="AX24"/>
  <c r="AV24"/>
  <c r="AU24"/>
  <c r="AP24"/>
  <c r="BH24" s="1"/>
  <c r="AO24"/>
  <c r="BG24" s="1"/>
  <c r="F24"/>
  <c r="E24"/>
  <c r="B24" s="1"/>
  <c r="D24" s="1"/>
  <c r="C24"/>
  <c r="BJ23"/>
  <c r="BI23"/>
  <c r="BC23"/>
  <c r="AY23"/>
  <c r="AX23"/>
  <c r="AV23"/>
  <c r="AU23"/>
  <c r="AP23"/>
  <c r="BH23" s="1"/>
  <c r="AO23"/>
  <c r="F23"/>
  <c r="E23"/>
  <c r="C23"/>
  <c r="BJ22"/>
  <c r="BI22"/>
  <c r="BC22"/>
  <c r="AY22"/>
  <c r="AX22"/>
  <c r="AV22"/>
  <c r="AU22"/>
  <c r="AP22"/>
  <c r="AO22"/>
  <c r="F22"/>
  <c r="B22" s="1"/>
  <c r="D22" s="1"/>
  <c r="E22"/>
  <c r="C22"/>
  <c r="BJ21"/>
  <c r="BI21"/>
  <c r="BC21"/>
  <c r="AY21"/>
  <c r="AX21"/>
  <c r="AV21"/>
  <c r="AU21"/>
  <c r="AP21"/>
  <c r="BH21" s="1"/>
  <c r="AO21"/>
  <c r="F21"/>
  <c r="E21"/>
  <c r="C21"/>
  <c r="B21"/>
  <c r="D21" s="1"/>
  <c r="BJ20"/>
  <c r="BI20"/>
  <c r="BC20"/>
  <c r="AY20"/>
  <c r="AX20"/>
  <c r="AZ20" s="1"/>
  <c r="BD20" s="1"/>
  <c r="BK20" s="1"/>
  <c r="AV20"/>
  <c r="AU20"/>
  <c r="AP20"/>
  <c r="BH20" s="1"/>
  <c r="AO20"/>
  <c r="BG20" s="1"/>
  <c r="F20"/>
  <c r="E20"/>
  <c r="B20" s="1"/>
  <c r="D20" s="1"/>
  <c r="C20"/>
  <c r="BJ19"/>
  <c r="BI19"/>
  <c r="BC19"/>
  <c r="AY19"/>
  <c r="AX19"/>
  <c r="AV19"/>
  <c r="AU19"/>
  <c r="AP19"/>
  <c r="BH19" s="1"/>
  <c r="AO19"/>
  <c r="BG19" s="1"/>
  <c r="F19"/>
  <c r="E19"/>
  <c r="C19"/>
  <c r="B19"/>
  <c r="BJ18"/>
  <c r="BI18"/>
  <c r="BC18"/>
  <c r="AY18"/>
  <c r="AX18"/>
  <c r="AZ18" s="1"/>
  <c r="BD18" s="1"/>
  <c r="AV18"/>
  <c r="AU18"/>
  <c r="AP18"/>
  <c r="AO18"/>
  <c r="F18"/>
  <c r="AT18" s="1"/>
  <c r="E18"/>
  <c r="C18"/>
  <c r="BJ17"/>
  <c r="BI17"/>
  <c r="BC17"/>
  <c r="AY17"/>
  <c r="AX17"/>
  <c r="AV17"/>
  <c r="AU17"/>
  <c r="AP17"/>
  <c r="BH17" s="1"/>
  <c r="AO17"/>
  <c r="F17"/>
  <c r="E17"/>
  <c r="AS17" s="1"/>
  <c r="C17"/>
  <c r="BJ16"/>
  <c r="BI16"/>
  <c r="BC16"/>
  <c r="AY16"/>
  <c r="AX16"/>
  <c r="AZ16" s="1"/>
  <c r="AV16"/>
  <c r="AU16"/>
  <c r="AP16"/>
  <c r="BH16" s="1"/>
  <c r="AO16"/>
  <c r="BG16" s="1"/>
  <c r="F16"/>
  <c r="E16"/>
  <c r="B16" s="1"/>
  <c r="D16" s="1"/>
  <c r="C16"/>
  <c r="BJ15"/>
  <c r="BI15"/>
  <c r="BC15"/>
  <c r="AY15"/>
  <c r="AZ15" s="1"/>
  <c r="BD15" s="1"/>
  <c r="AX15"/>
  <c r="AV15"/>
  <c r="AU15"/>
  <c r="AP15"/>
  <c r="BH15" s="1"/>
  <c r="AO15"/>
  <c r="BG15" s="1"/>
  <c r="F15"/>
  <c r="E15"/>
  <c r="B15" s="1"/>
  <c r="C15"/>
  <c r="BJ14"/>
  <c r="BI14"/>
  <c r="BD14"/>
  <c r="BC14"/>
  <c r="AY14"/>
  <c r="AX14"/>
  <c r="AZ14" s="1"/>
  <c r="AV14"/>
  <c r="AU14"/>
  <c r="AP14"/>
  <c r="AO14"/>
  <c r="F14"/>
  <c r="AT14" s="1"/>
  <c r="E14"/>
  <c r="C14"/>
  <c r="BJ13"/>
  <c r="BI13"/>
  <c r="BC13"/>
  <c r="AY13"/>
  <c r="AX13"/>
  <c r="AV13"/>
  <c r="AU13"/>
  <c r="AP13"/>
  <c r="BH13" s="1"/>
  <c r="AO13"/>
  <c r="F13"/>
  <c r="E13"/>
  <c r="AS13" s="1"/>
  <c r="C13"/>
  <c r="BJ12"/>
  <c r="BI12"/>
  <c r="BG12"/>
  <c r="BC12"/>
  <c r="AY12"/>
  <c r="AX12"/>
  <c r="AV12"/>
  <c r="AU12"/>
  <c r="AP12"/>
  <c r="BH12" s="1"/>
  <c r="AO12"/>
  <c r="F12"/>
  <c r="AT12" s="1"/>
  <c r="E12"/>
  <c r="B12" s="1"/>
  <c r="D12" s="1"/>
  <c r="C12"/>
  <c r="BJ11"/>
  <c r="BI11"/>
  <c r="BC11"/>
  <c r="AY11"/>
  <c r="AX11"/>
  <c r="AZ11" s="1"/>
  <c r="BD11" s="1"/>
  <c r="AV11"/>
  <c r="AU11"/>
  <c r="AP11"/>
  <c r="BH11" s="1"/>
  <c r="AO11"/>
  <c r="BG11" s="1"/>
  <c r="F11"/>
  <c r="E11"/>
  <c r="AS11" s="1"/>
  <c r="C11"/>
  <c r="BJ10"/>
  <c r="BI10"/>
  <c r="BC10"/>
  <c r="AY10"/>
  <c r="AX10"/>
  <c r="AV10"/>
  <c r="AU10"/>
  <c r="AP10"/>
  <c r="AO10"/>
  <c r="F10"/>
  <c r="E10"/>
  <c r="B10" s="1"/>
  <c r="D10" s="1"/>
  <c r="C10"/>
  <c r="BJ9"/>
  <c r="BI9"/>
  <c r="BC9"/>
  <c r="AY9"/>
  <c r="AX9"/>
  <c r="AZ9" s="1"/>
  <c r="BD9" s="1"/>
  <c r="AV9"/>
  <c r="AU9"/>
  <c r="AP9"/>
  <c r="BH9" s="1"/>
  <c r="AO9"/>
  <c r="F9"/>
  <c r="E9"/>
  <c r="B9" s="1"/>
  <c r="D9" s="1"/>
  <c r="C9"/>
  <c r="BJ8"/>
  <c r="BI8"/>
  <c r="BG8"/>
  <c r="BC8"/>
  <c r="AY8"/>
  <c r="AX8"/>
  <c r="AV8"/>
  <c r="AU8"/>
  <c r="AP8"/>
  <c r="AO8"/>
  <c r="F8"/>
  <c r="E8"/>
  <c r="B8" s="1"/>
  <c r="D8" s="1"/>
  <c r="C8"/>
  <c r="BJ7"/>
  <c r="BI7"/>
  <c r="BC7"/>
  <c r="AY7"/>
  <c r="AX7"/>
  <c r="AV7"/>
  <c r="AU7"/>
  <c r="AP7"/>
  <c r="AO7"/>
  <c r="BG7" s="1"/>
  <c r="F7"/>
  <c r="AT7" s="1"/>
  <c r="E7"/>
  <c r="C7"/>
  <c r="BH8" l="1"/>
  <c r="D15"/>
  <c r="B7"/>
  <c r="D7" s="1"/>
  <c r="B11"/>
  <c r="D11" s="1"/>
  <c r="B14"/>
  <c r="D14" s="1"/>
  <c r="D19"/>
  <c r="AZ19"/>
  <c r="BD19" s="1"/>
  <c r="BK19" s="1"/>
  <c r="AZ23"/>
  <c r="BD23" s="1"/>
  <c r="BG34"/>
  <c r="AW47"/>
  <c r="BF47" s="1"/>
  <c r="BH47"/>
  <c r="AT13"/>
  <c r="AW13" s="1"/>
  <c r="BF13" s="1"/>
  <c r="BH14"/>
  <c r="AT15"/>
  <c r="B17"/>
  <c r="D17" s="1"/>
  <c r="AS21"/>
  <c r="AW21" s="1"/>
  <c r="BF21" s="1"/>
  <c r="AS23"/>
  <c r="BK27"/>
  <c r="AT28"/>
  <c r="AS30"/>
  <c r="AW30" s="1"/>
  <c r="BF30" s="1"/>
  <c r="BG32"/>
  <c r="AS36"/>
  <c r="AW36" s="1"/>
  <c r="BF36" s="1"/>
  <c r="BH36"/>
  <c r="AS39"/>
  <c r="AS41"/>
  <c r="B46"/>
  <c r="D46" s="1"/>
  <c r="B47"/>
  <c r="D47" s="1"/>
  <c r="BK23"/>
  <c r="BK37"/>
  <c r="BK41"/>
  <c r="BG41"/>
  <c r="BH10"/>
  <c r="B18"/>
  <c r="AW31"/>
  <c r="BF31" s="1"/>
  <c r="BH31"/>
  <c r="B35"/>
  <c r="D35" s="1"/>
  <c r="B48"/>
  <c r="D48" s="1"/>
  <c r="AT8"/>
  <c r="AS7"/>
  <c r="AW7" s="1"/>
  <c r="BF7" s="1"/>
  <c r="AY52"/>
  <c r="AY54" s="1"/>
  <c r="AT9"/>
  <c r="AT10"/>
  <c r="AZ12"/>
  <c r="BD12" s="1"/>
  <c r="BK12" s="1"/>
  <c r="AT16"/>
  <c r="AS18"/>
  <c r="AW18" s="1"/>
  <c r="BF18" s="1"/>
  <c r="BH18"/>
  <c r="AT20"/>
  <c r="AT21"/>
  <c r="AS22"/>
  <c r="AT22"/>
  <c r="BH22"/>
  <c r="B23"/>
  <c r="D23" s="1"/>
  <c r="BG23"/>
  <c r="AT25"/>
  <c r="BH27"/>
  <c r="B30"/>
  <c r="D30" s="1"/>
  <c r="B31"/>
  <c r="D32"/>
  <c r="AT33"/>
  <c r="AS35"/>
  <c r="AW35" s="1"/>
  <c r="BF35" s="1"/>
  <c r="AT38"/>
  <c r="AT39"/>
  <c r="AS40"/>
  <c r="AW40" s="1"/>
  <c r="BF40" s="1"/>
  <c r="AT40"/>
  <c r="BH40"/>
  <c r="B41"/>
  <c r="D41" s="1"/>
  <c r="D44"/>
  <c r="AZ44"/>
  <c r="BD44" s="1"/>
  <c r="AZ48"/>
  <c r="BD48" s="1"/>
  <c r="AS9"/>
  <c r="AW9" s="1"/>
  <c r="BF9" s="1"/>
  <c r="AS16"/>
  <c r="AW16" s="1"/>
  <c r="BF16" s="1"/>
  <c r="AT17"/>
  <c r="AW17" s="1"/>
  <c r="BF17" s="1"/>
  <c r="BG17"/>
  <c r="AZ17"/>
  <c r="BD17" s="1"/>
  <c r="BK17" s="1"/>
  <c r="BG35"/>
  <c r="AZ35"/>
  <c r="BD35" s="1"/>
  <c r="BK35" s="1"/>
  <c r="F52"/>
  <c r="F54" s="1"/>
  <c r="AZ7"/>
  <c r="BD7" s="1"/>
  <c r="BK7" s="1"/>
  <c r="AZ8"/>
  <c r="BD8" s="1"/>
  <c r="BK8" s="1"/>
  <c r="BK11"/>
  <c r="BK15"/>
  <c r="B26"/>
  <c r="D26" s="1"/>
  <c r="AS28"/>
  <c r="AW28" s="1"/>
  <c r="BF28" s="1"/>
  <c r="BH42"/>
  <c r="E52"/>
  <c r="B43"/>
  <c r="D43" s="1"/>
  <c r="D52" s="1"/>
  <c r="AS43"/>
  <c r="AW43" s="1"/>
  <c r="BF43" s="1"/>
  <c r="AO52"/>
  <c r="BC52"/>
  <c r="BG9"/>
  <c r="BK9"/>
  <c r="AZ10"/>
  <c r="BD10" s="1"/>
  <c r="B13"/>
  <c r="D13" s="1"/>
  <c r="AS14"/>
  <c r="AW14" s="1"/>
  <c r="BF14" s="1"/>
  <c r="BD16"/>
  <c r="BK16" s="1"/>
  <c r="AS19"/>
  <c r="BG22"/>
  <c r="AT23"/>
  <c r="AW23" s="1"/>
  <c r="BF23" s="1"/>
  <c r="AS24"/>
  <c r="BK24"/>
  <c r="BG25"/>
  <c r="AZ25"/>
  <c r="BD25" s="1"/>
  <c r="BK25" s="1"/>
  <c r="BK26"/>
  <c r="BG27"/>
  <c r="BG28"/>
  <c r="AZ28"/>
  <c r="BD28" s="1"/>
  <c r="AZ31"/>
  <c r="BD31" s="1"/>
  <c r="BK44"/>
  <c r="BK48"/>
  <c r="AT51"/>
  <c r="B51"/>
  <c r="D51" s="1"/>
  <c r="AS12"/>
  <c r="AW12" s="1"/>
  <c r="BF12" s="1"/>
  <c r="BK14"/>
  <c r="BG14"/>
  <c r="BG33"/>
  <c r="AZ33"/>
  <c r="BD33" s="1"/>
  <c r="BK33" s="1"/>
  <c r="AS10"/>
  <c r="AT11"/>
  <c r="BG13"/>
  <c r="AZ13"/>
  <c r="BD13" s="1"/>
  <c r="BK13" s="1"/>
  <c r="AS25"/>
  <c r="AU52"/>
  <c r="AU54" s="1"/>
  <c r="AP52"/>
  <c r="BH7"/>
  <c r="AX52"/>
  <c r="AX54" s="1"/>
  <c r="AZ54" s="1"/>
  <c r="AS8"/>
  <c r="BK10"/>
  <c r="BG10"/>
  <c r="AS15"/>
  <c r="AW15" s="1"/>
  <c r="BF15" s="1"/>
  <c r="D18"/>
  <c r="BK18"/>
  <c r="BG18"/>
  <c r="AT19"/>
  <c r="AS20"/>
  <c r="BG21"/>
  <c r="AZ21"/>
  <c r="BD21" s="1"/>
  <c r="BK21" s="1"/>
  <c r="AZ22"/>
  <c r="BD22" s="1"/>
  <c r="BK22" s="1"/>
  <c r="AT24"/>
  <c r="AS26"/>
  <c r="AW26" s="1"/>
  <c r="BF26" s="1"/>
  <c r="BG30"/>
  <c r="AZ30"/>
  <c r="BD30" s="1"/>
  <c r="BK30" s="1"/>
  <c r="B33"/>
  <c r="D33" s="1"/>
  <c r="AS33"/>
  <c r="AW33" s="1"/>
  <c r="BF33" s="1"/>
  <c r="D34"/>
  <c r="AZ36"/>
  <c r="BD36" s="1"/>
  <c r="AW39"/>
  <c r="BF39" s="1"/>
  <c r="BD42"/>
  <c r="BK42" s="1"/>
  <c r="H54"/>
  <c r="AS50"/>
  <c r="AW50" s="1"/>
  <c r="BF50" s="1"/>
  <c r="BG51"/>
  <c r="AQ54"/>
  <c r="BI54" s="1"/>
  <c r="BI52"/>
  <c r="BH26"/>
  <c r="AW29"/>
  <c r="BD29"/>
  <c r="AT32"/>
  <c r="AW32" s="1"/>
  <c r="BF32" s="1"/>
  <c r="AT34"/>
  <c r="AW34" s="1"/>
  <c r="BF34" s="1"/>
  <c r="BD34"/>
  <c r="BK34" s="1"/>
  <c r="AS37"/>
  <c r="BK40"/>
  <c r="BG40"/>
  <c r="AT41"/>
  <c r="AW41" s="1"/>
  <c r="BF41" s="1"/>
  <c r="AS42"/>
  <c r="AS44"/>
  <c r="BG47"/>
  <c r="AT48"/>
  <c r="AW48" s="1"/>
  <c r="BF48" s="1"/>
  <c r="AS49"/>
  <c r="BK49"/>
  <c r="BH51"/>
  <c r="AZ51"/>
  <c r="BD51" s="1"/>
  <c r="BK51" s="1"/>
  <c r="AR54"/>
  <c r="BJ54" s="1"/>
  <c r="AS27"/>
  <c r="AW27" s="1"/>
  <c r="BF27" s="1"/>
  <c r="BK28"/>
  <c r="D31"/>
  <c r="BK31"/>
  <c r="BG31"/>
  <c r="BD32"/>
  <c r="BK32" s="1"/>
  <c r="D36"/>
  <c r="BK36"/>
  <c r="BG36"/>
  <c r="AT37"/>
  <c r="AS38"/>
  <c r="AW38" s="1"/>
  <c r="BF38" s="1"/>
  <c r="BG39"/>
  <c r="AZ39"/>
  <c r="BD39" s="1"/>
  <c r="BK39" s="1"/>
  <c r="AZ40"/>
  <c r="BD40" s="1"/>
  <c r="AT42"/>
  <c r="AT44"/>
  <c r="AS45"/>
  <c r="AW45" s="1"/>
  <c r="BF45" s="1"/>
  <c r="BG46"/>
  <c r="AZ46"/>
  <c r="BD46" s="1"/>
  <c r="BK46" s="1"/>
  <c r="AZ47"/>
  <c r="BD47" s="1"/>
  <c r="BK47" s="1"/>
  <c r="AT49"/>
  <c r="BK50"/>
  <c r="AS51"/>
  <c r="AW51" s="1"/>
  <c r="BF51" s="1"/>
  <c r="BC54"/>
  <c r="BG50"/>
  <c r="AW20" l="1"/>
  <c r="BF20" s="1"/>
  <c r="AW42"/>
  <c r="BF42" s="1"/>
  <c r="AW37"/>
  <c r="BF37" s="1"/>
  <c r="AW8"/>
  <c r="BF8" s="1"/>
  <c r="AT52"/>
  <c r="AT54" s="1"/>
  <c r="AW22"/>
  <c r="BF22" s="1"/>
  <c r="AW25"/>
  <c r="BF25" s="1"/>
  <c r="AW10"/>
  <c r="BF10" s="1"/>
  <c r="BD54"/>
  <c r="AW11"/>
  <c r="BF11" s="1"/>
  <c r="BD52"/>
  <c r="BK52" s="1"/>
  <c r="BK29"/>
  <c r="AW24"/>
  <c r="BF24" s="1"/>
  <c r="AW19"/>
  <c r="BF19" s="1"/>
  <c r="B52"/>
  <c r="B54" s="1"/>
  <c r="D54" s="1"/>
  <c r="E54"/>
  <c r="AS52"/>
  <c r="AS54" s="1"/>
  <c r="AZ52"/>
  <c r="AW49"/>
  <c r="BF49" s="1"/>
  <c r="AW44"/>
  <c r="BF44" s="1"/>
  <c r="BF29"/>
  <c r="AP54"/>
  <c r="BH54" s="1"/>
  <c r="BH52"/>
  <c r="AO54"/>
  <c r="BG52"/>
  <c r="BK54" l="1"/>
  <c r="BG54"/>
  <c r="AW52"/>
  <c r="BF52" l="1"/>
  <c r="AW54"/>
  <c r="BF54" s="1"/>
  <c r="Q46" i="1" l="1"/>
  <c r="P46"/>
  <c r="N46"/>
  <c r="O46" s="1"/>
  <c r="M46"/>
  <c r="K46"/>
  <c r="G46"/>
  <c r="F46"/>
  <c r="H46" s="1"/>
  <c r="D46"/>
  <c r="Q45"/>
  <c r="P45"/>
  <c r="N45"/>
  <c r="O45" s="1"/>
  <c r="M45"/>
  <c r="K45"/>
  <c r="G45"/>
  <c r="F45"/>
  <c r="H45" s="1"/>
  <c r="D45"/>
  <c r="Q44"/>
  <c r="P44"/>
  <c r="N44"/>
  <c r="M44"/>
  <c r="K44"/>
  <c r="G44"/>
  <c r="F44"/>
  <c r="H44" s="1"/>
  <c r="E44" s="1"/>
  <c r="D44"/>
  <c r="Q43"/>
  <c r="R43" s="1"/>
  <c r="P43"/>
  <c r="N43"/>
  <c r="M43"/>
  <c r="K43"/>
  <c r="G43"/>
  <c r="F43"/>
  <c r="D43"/>
  <c r="Q42"/>
  <c r="P42"/>
  <c r="N42"/>
  <c r="O42" s="1"/>
  <c r="M42"/>
  <c r="K42"/>
  <c r="G42"/>
  <c r="F42"/>
  <c r="D42"/>
  <c r="Q41"/>
  <c r="P41"/>
  <c r="N41"/>
  <c r="M41"/>
  <c r="K41"/>
  <c r="G41"/>
  <c r="F41"/>
  <c r="H41" s="1"/>
  <c r="D41"/>
  <c r="Q40"/>
  <c r="P40"/>
  <c r="N40"/>
  <c r="M40"/>
  <c r="K40"/>
  <c r="G40"/>
  <c r="F40"/>
  <c r="H40" s="1"/>
  <c r="D40"/>
  <c r="Q39"/>
  <c r="R39" s="1"/>
  <c r="P39"/>
  <c r="N39"/>
  <c r="M39"/>
  <c r="K39"/>
  <c r="G39"/>
  <c r="F39"/>
  <c r="D39"/>
  <c r="Q38"/>
  <c r="P38"/>
  <c r="R38" s="1"/>
  <c r="V38" s="1"/>
  <c r="N38"/>
  <c r="M38"/>
  <c r="K38"/>
  <c r="G38"/>
  <c r="F38"/>
  <c r="D38"/>
  <c r="Q37"/>
  <c r="P37"/>
  <c r="N37"/>
  <c r="O37" s="1"/>
  <c r="M37"/>
  <c r="K37"/>
  <c r="G37"/>
  <c r="F37"/>
  <c r="D37"/>
  <c r="Q36"/>
  <c r="R36" s="1"/>
  <c r="N36"/>
  <c r="O36" s="1"/>
  <c r="K36"/>
  <c r="G36"/>
  <c r="H36" s="1"/>
  <c r="E36" s="1"/>
  <c r="F36"/>
  <c r="D36"/>
  <c r="Q35"/>
  <c r="P35"/>
  <c r="N35"/>
  <c r="M35"/>
  <c r="O35" s="1"/>
  <c r="K35"/>
  <c r="G35"/>
  <c r="F35"/>
  <c r="D35"/>
  <c r="Q34"/>
  <c r="P34"/>
  <c r="N34"/>
  <c r="M34"/>
  <c r="K34"/>
  <c r="G34"/>
  <c r="F34"/>
  <c r="D34"/>
  <c r="Q33"/>
  <c r="P33"/>
  <c r="N33"/>
  <c r="M33"/>
  <c r="K33"/>
  <c r="G33"/>
  <c r="F33"/>
  <c r="D33"/>
  <c r="Q32"/>
  <c r="P32"/>
  <c r="N32"/>
  <c r="M32"/>
  <c r="K32"/>
  <c r="G32"/>
  <c r="F32"/>
  <c r="D32"/>
  <c r="Q31"/>
  <c r="P31"/>
  <c r="N31"/>
  <c r="M31"/>
  <c r="K31"/>
  <c r="G31"/>
  <c r="F31"/>
  <c r="D31"/>
  <c r="Q30"/>
  <c r="R30" s="1"/>
  <c r="N30"/>
  <c r="O30" s="1"/>
  <c r="K30"/>
  <c r="G30"/>
  <c r="F30"/>
  <c r="D30"/>
  <c r="Q29"/>
  <c r="P29"/>
  <c r="N29"/>
  <c r="M29"/>
  <c r="O29" s="1"/>
  <c r="K29"/>
  <c r="G29"/>
  <c r="F29"/>
  <c r="D29"/>
  <c r="R28"/>
  <c r="N28"/>
  <c r="O28" s="1"/>
  <c r="M28"/>
  <c r="K28"/>
  <c r="G28"/>
  <c r="F28"/>
  <c r="D28"/>
  <c r="Q27"/>
  <c r="P27"/>
  <c r="N27"/>
  <c r="M27"/>
  <c r="K27"/>
  <c r="E27" s="1"/>
  <c r="G27"/>
  <c r="F27"/>
  <c r="H27" s="1"/>
  <c r="D27"/>
  <c r="Q26"/>
  <c r="P26"/>
  <c r="N26"/>
  <c r="M26"/>
  <c r="K26"/>
  <c r="G26"/>
  <c r="F26"/>
  <c r="H26" s="1"/>
  <c r="D26"/>
  <c r="Q25"/>
  <c r="P25"/>
  <c r="N25"/>
  <c r="M25"/>
  <c r="K25"/>
  <c r="G25"/>
  <c r="F25"/>
  <c r="D25"/>
  <c r="Q24"/>
  <c r="R24" s="1"/>
  <c r="P24"/>
  <c r="N24"/>
  <c r="O24" s="1"/>
  <c r="M24"/>
  <c r="K24"/>
  <c r="G24"/>
  <c r="F24"/>
  <c r="H24" s="1"/>
  <c r="D24"/>
  <c r="Q23"/>
  <c r="P23"/>
  <c r="N23"/>
  <c r="O23" s="1"/>
  <c r="M23"/>
  <c r="K23"/>
  <c r="G23"/>
  <c r="F23"/>
  <c r="H23" s="1"/>
  <c r="D23"/>
  <c r="Q22"/>
  <c r="P22"/>
  <c r="N22"/>
  <c r="M22"/>
  <c r="K22"/>
  <c r="G22"/>
  <c r="F22"/>
  <c r="H22" s="1"/>
  <c r="D22"/>
  <c r="Q21"/>
  <c r="R21" s="1"/>
  <c r="P21"/>
  <c r="N21"/>
  <c r="M21"/>
  <c r="K21"/>
  <c r="G21"/>
  <c r="F21"/>
  <c r="D21"/>
  <c r="Q20"/>
  <c r="P20"/>
  <c r="N20"/>
  <c r="M20"/>
  <c r="O20" s="1"/>
  <c r="K20"/>
  <c r="G20"/>
  <c r="F20"/>
  <c r="H20" s="1"/>
  <c r="D20"/>
  <c r="Q19"/>
  <c r="P19"/>
  <c r="N19"/>
  <c r="M19"/>
  <c r="K19"/>
  <c r="G19"/>
  <c r="F19"/>
  <c r="H19" s="1"/>
  <c r="E19" s="1"/>
  <c r="D19"/>
  <c r="Q18"/>
  <c r="P18"/>
  <c r="N18"/>
  <c r="M18"/>
  <c r="K18"/>
  <c r="G18"/>
  <c r="F18"/>
  <c r="H18" s="1"/>
  <c r="D18"/>
  <c r="Q17"/>
  <c r="P17"/>
  <c r="N17"/>
  <c r="M17"/>
  <c r="K17"/>
  <c r="G17"/>
  <c r="F17"/>
  <c r="D17"/>
  <c r="Q16"/>
  <c r="P16"/>
  <c r="N16"/>
  <c r="M16"/>
  <c r="K16"/>
  <c r="G16"/>
  <c r="F16"/>
  <c r="D16"/>
  <c r="Q15"/>
  <c r="P15"/>
  <c r="N15"/>
  <c r="M15"/>
  <c r="O15" s="1"/>
  <c r="K15"/>
  <c r="G15"/>
  <c r="F15"/>
  <c r="D15"/>
  <c r="Q14"/>
  <c r="P14"/>
  <c r="R14" s="1"/>
  <c r="V14" s="1"/>
  <c r="N14"/>
  <c r="M14"/>
  <c r="O14" s="1"/>
  <c r="K14"/>
  <c r="G14"/>
  <c r="F14"/>
  <c r="D14"/>
  <c r="Q13"/>
  <c r="P13"/>
  <c r="N13"/>
  <c r="M13"/>
  <c r="K13"/>
  <c r="G13"/>
  <c r="F13"/>
  <c r="D13"/>
  <c r="Q12"/>
  <c r="P12"/>
  <c r="N12"/>
  <c r="M12"/>
  <c r="O12" s="1"/>
  <c r="K12"/>
  <c r="G12"/>
  <c r="F12"/>
  <c r="D12"/>
  <c r="P11"/>
  <c r="R11" s="1"/>
  <c r="N11"/>
  <c r="O11" s="1"/>
  <c r="M11"/>
  <c r="K11"/>
  <c r="G11"/>
  <c r="F11"/>
  <c r="H11" s="1"/>
  <c r="E11" s="1"/>
  <c r="D11"/>
  <c r="R10"/>
  <c r="N10"/>
  <c r="O10" s="1"/>
  <c r="K10"/>
  <c r="G10"/>
  <c r="F10"/>
  <c r="D10"/>
  <c r="Q9"/>
  <c r="R9" s="1"/>
  <c r="N9"/>
  <c r="O9" s="1"/>
  <c r="M9"/>
  <c r="K9"/>
  <c r="G9"/>
  <c r="F9"/>
  <c r="H9" s="1"/>
  <c r="D9"/>
  <c r="Q8"/>
  <c r="R8" s="1"/>
  <c r="N8"/>
  <c r="M8"/>
  <c r="K8"/>
  <c r="G8"/>
  <c r="H8" s="1"/>
  <c r="F8"/>
  <c r="D8"/>
  <c r="Q7"/>
  <c r="R7" s="1"/>
  <c r="N7"/>
  <c r="M7"/>
  <c r="K7"/>
  <c r="G7"/>
  <c r="F7"/>
  <c r="D7"/>
  <c r="Q6"/>
  <c r="P6"/>
  <c r="N6"/>
  <c r="M6"/>
  <c r="K6"/>
  <c r="G6"/>
  <c r="F6"/>
  <c r="D6"/>
  <c r="E23" l="1"/>
  <c r="H10"/>
  <c r="U10" s="1"/>
  <c r="R13"/>
  <c r="R17"/>
  <c r="O27"/>
  <c r="U27" s="1"/>
  <c r="H30"/>
  <c r="E30" s="1"/>
  <c r="V30"/>
  <c r="R41"/>
  <c r="H42"/>
  <c r="U42" s="1"/>
  <c r="R45"/>
  <c r="L45" s="1"/>
  <c r="O6"/>
  <c r="O7"/>
  <c r="L7" s="1"/>
  <c r="O8"/>
  <c r="U8" s="1"/>
  <c r="H12"/>
  <c r="E12" s="1"/>
  <c r="H14"/>
  <c r="H16"/>
  <c r="O16"/>
  <c r="L16" s="1"/>
  <c r="O19"/>
  <c r="R23"/>
  <c r="H28"/>
  <c r="E28" s="1"/>
  <c r="H31"/>
  <c r="E31" s="1"/>
  <c r="O31"/>
  <c r="L31" s="1"/>
  <c r="H32"/>
  <c r="E32" s="1"/>
  <c r="O32"/>
  <c r="H34"/>
  <c r="E34" s="1"/>
  <c r="H35"/>
  <c r="E35" s="1"/>
  <c r="H38"/>
  <c r="E38" s="1"/>
  <c r="O41"/>
  <c r="L12"/>
  <c r="S12" s="1"/>
  <c r="E8"/>
  <c r="V17"/>
  <c r="V24"/>
  <c r="H7"/>
  <c r="E7" s="1"/>
  <c r="T7" s="1"/>
  <c r="O13"/>
  <c r="H17"/>
  <c r="E17" s="1"/>
  <c r="R19"/>
  <c r="V19" s="1"/>
  <c r="O22"/>
  <c r="H25"/>
  <c r="E25" s="1"/>
  <c r="R26"/>
  <c r="V26" s="1"/>
  <c r="H29"/>
  <c r="E29" s="1"/>
  <c r="R32"/>
  <c r="V32" s="1"/>
  <c r="H33"/>
  <c r="E33" s="1"/>
  <c r="R34"/>
  <c r="V34" s="1"/>
  <c r="H37"/>
  <c r="E37" s="1"/>
  <c r="H39"/>
  <c r="E39" s="1"/>
  <c r="T39" s="1"/>
  <c r="R40"/>
  <c r="O43"/>
  <c r="L43" s="1"/>
  <c r="S43" s="1"/>
  <c r="O44"/>
  <c r="R46"/>
  <c r="V46" s="1"/>
  <c r="V13"/>
  <c r="E16"/>
  <c r="V21"/>
  <c r="E41"/>
  <c r="V10"/>
  <c r="R12"/>
  <c r="V12" s="1"/>
  <c r="H13"/>
  <c r="E13" s="1"/>
  <c r="H15"/>
  <c r="E15" s="1"/>
  <c r="O17"/>
  <c r="L17" s="1"/>
  <c r="R20"/>
  <c r="V20" s="1"/>
  <c r="H21"/>
  <c r="E21" s="1"/>
  <c r="R22"/>
  <c r="V22" s="1"/>
  <c r="O25"/>
  <c r="O26"/>
  <c r="V28"/>
  <c r="R29"/>
  <c r="V29" s="1"/>
  <c r="O33"/>
  <c r="O34"/>
  <c r="V36"/>
  <c r="O38"/>
  <c r="U38" s="1"/>
  <c r="O39"/>
  <c r="L39" s="1"/>
  <c r="S39" s="1"/>
  <c r="O40"/>
  <c r="L40" s="1"/>
  <c r="S40" s="1"/>
  <c r="R42"/>
  <c r="V42" s="1"/>
  <c r="H43"/>
  <c r="E43" s="1"/>
  <c r="E9"/>
  <c r="L9"/>
  <c r="L10"/>
  <c r="S10" s="1"/>
  <c r="R6"/>
  <c r="V6" s="1"/>
  <c r="E40"/>
  <c r="V43"/>
  <c r="E45"/>
  <c r="R37"/>
  <c r="R44"/>
  <c r="V44" s="1"/>
  <c r="V39"/>
  <c r="V40"/>
  <c r="E42"/>
  <c r="E46"/>
  <c r="R33"/>
  <c r="V33" s="1"/>
  <c r="R35"/>
  <c r="L35" s="1"/>
  <c r="R31"/>
  <c r="R15"/>
  <c r="V15" s="1"/>
  <c r="R16"/>
  <c r="V16" s="1"/>
  <c r="E22"/>
  <c r="E24"/>
  <c r="E26"/>
  <c r="E14"/>
  <c r="E18"/>
  <c r="R18"/>
  <c r="V18" s="1"/>
  <c r="E20"/>
  <c r="R25"/>
  <c r="V25" s="1"/>
  <c r="R27"/>
  <c r="V27" s="1"/>
  <c r="S7"/>
  <c r="U17"/>
  <c r="U20"/>
  <c r="L20"/>
  <c r="T40"/>
  <c r="V45"/>
  <c r="U46"/>
  <c r="H6"/>
  <c r="L8"/>
  <c r="V8"/>
  <c r="L11"/>
  <c r="U11"/>
  <c r="U12"/>
  <c r="V23"/>
  <c r="U24"/>
  <c r="L24"/>
  <c r="U31"/>
  <c r="L37"/>
  <c r="U9"/>
  <c r="L14"/>
  <c r="U14"/>
  <c r="U26"/>
  <c r="L26"/>
  <c r="V31"/>
  <c r="U35"/>
  <c r="V7"/>
  <c r="V9"/>
  <c r="L13"/>
  <c r="U29"/>
  <c r="U25"/>
  <c r="U28"/>
  <c r="L28"/>
  <c r="U30"/>
  <c r="L30"/>
  <c r="U32"/>
  <c r="V37"/>
  <c r="U40"/>
  <c r="L41"/>
  <c r="U41"/>
  <c r="V11"/>
  <c r="O18"/>
  <c r="U19"/>
  <c r="O21"/>
  <c r="U22"/>
  <c r="L23"/>
  <c r="U23"/>
  <c r="U33"/>
  <c r="U36"/>
  <c r="L36"/>
  <c r="L38"/>
  <c r="V41"/>
  <c r="U45"/>
  <c r="T16" l="1"/>
  <c r="S16"/>
  <c r="L44"/>
  <c r="T44" s="1"/>
  <c r="U34"/>
  <c r="U16"/>
  <c r="L27"/>
  <c r="S27" s="1"/>
  <c r="L22"/>
  <c r="T22" s="1"/>
  <c r="L32"/>
  <c r="T32" s="1"/>
  <c r="U39"/>
  <c r="U15"/>
  <c r="L15"/>
  <c r="S15" s="1"/>
  <c r="E10"/>
  <c r="T10" s="1"/>
  <c r="L34"/>
  <c r="S34" s="1"/>
  <c r="U43"/>
  <c r="L29"/>
  <c r="T9"/>
  <c r="T43"/>
  <c r="U7"/>
  <c r="S9"/>
  <c r="L19"/>
  <c r="U44"/>
  <c r="L25"/>
  <c r="S25" s="1"/>
  <c r="U37"/>
  <c r="L46"/>
  <c r="T46" s="1"/>
  <c r="L42"/>
  <c r="T42" s="1"/>
  <c r="L33"/>
  <c r="S33" s="1"/>
  <c r="U13"/>
  <c r="T12"/>
  <c r="L6"/>
  <c r="S6" s="1"/>
  <c r="V35"/>
  <c r="S38"/>
  <c r="T38"/>
  <c r="T41"/>
  <c r="S41"/>
  <c r="S28"/>
  <c r="T28"/>
  <c r="T45"/>
  <c r="S45"/>
  <c r="L21"/>
  <c r="U21"/>
  <c r="T13"/>
  <c r="S13"/>
  <c r="S26"/>
  <c r="T26"/>
  <c r="T31"/>
  <c r="S31"/>
  <c r="U6"/>
  <c r="E6"/>
  <c r="S36"/>
  <c r="T36"/>
  <c r="S30"/>
  <c r="T30"/>
  <c r="T35"/>
  <c r="S35"/>
  <c r="S14"/>
  <c r="T14"/>
  <c r="S11"/>
  <c r="T11"/>
  <c r="S46"/>
  <c r="T29"/>
  <c r="S29"/>
  <c r="T23"/>
  <c r="S23"/>
  <c r="L18"/>
  <c r="U18"/>
  <c r="T25"/>
  <c r="T37"/>
  <c r="S37"/>
  <c r="T27"/>
  <c r="T17"/>
  <c r="S17"/>
  <c r="S32"/>
  <c r="S24"/>
  <c r="T24"/>
  <c r="T8"/>
  <c r="S8"/>
  <c r="T20"/>
  <c r="S20"/>
  <c r="S22" l="1"/>
  <c r="T33"/>
  <c r="S42"/>
  <c r="S44"/>
  <c r="T34"/>
  <c r="T15"/>
  <c r="S19"/>
  <c r="T19"/>
  <c r="T6"/>
  <c r="S18"/>
  <c r="T18"/>
  <c r="T21"/>
  <c r="S21"/>
</calcChain>
</file>

<file path=xl/sharedStrings.xml><?xml version="1.0" encoding="utf-8"?>
<sst xmlns="http://schemas.openxmlformats.org/spreadsheetml/2006/main" count="405" uniqueCount="175">
  <si>
    <t>Стационарная помощь</t>
  </si>
  <si>
    <t>Приложение №1</t>
  </si>
  <si>
    <t>Наименование профиля коек</t>
  </si>
  <si>
    <t>Число сметных к/с коек</t>
  </si>
  <si>
    <t>Число пролеченных больных всего</t>
  </si>
  <si>
    <t>в том числе</t>
  </si>
  <si>
    <t>Число койко-дней всего</t>
  </si>
  <si>
    <t>Среднегодовая занятость койки всего</t>
  </si>
  <si>
    <t xml:space="preserve">Средняя длит. пребывания </t>
  </si>
  <si>
    <t xml:space="preserve">Средняя длит. пребыв. </t>
  </si>
  <si>
    <t xml:space="preserve">для </t>
  </si>
  <si>
    <t>бюджет</t>
  </si>
  <si>
    <t>итого</t>
  </si>
  <si>
    <t>ОМС</t>
  </si>
  <si>
    <t>взрослых</t>
  </si>
  <si>
    <t>детей</t>
  </si>
  <si>
    <t>взрослые</t>
  </si>
  <si>
    <t>дети</t>
  </si>
  <si>
    <t>всего</t>
  </si>
  <si>
    <t xml:space="preserve"> ОМС </t>
  </si>
  <si>
    <t>аллергологические для детей</t>
  </si>
  <si>
    <t xml:space="preserve">для беременных и рожениц </t>
  </si>
  <si>
    <t>для патологии беременности</t>
  </si>
  <si>
    <t xml:space="preserve">гинекологические </t>
  </si>
  <si>
    <t xml:space="preserve">инфекционные </t>
  </si>
  <si>
    <t>педиатрические соматические из них</t>
  </si>
  <si>
    <t xml:space="preserve"> для   патологии новорожденных и нед.детей</t>
  </si>
  <si>
    <t xml:space="preserve">   койки для новорожденных</t>
  </si>
  <si>
    <t>проктологические</t>
  </si>
  <si>
    <t>психиатрические из них</t>
  </si>
  <si>
    <t xml:space="preserve">   психиатрические для судебно-мед.экспертизы</t>
  </si>
  <si>
    <t>профпатологические</t>
  </si>
  <si>
    <t xml:space="preserve">пульмонологические </t>
  </si>
  <si>
    <t>радиологические</t>
  </si>
  <si>
    <t>реабилитационные соматические  из них</t>
  </si>
  <si>
    <t xml:space="preserve">   реабилитационные для больных с заб.ЦНС и орг.чувств</t>
  </si>
  <si>
    <t xml:space="preserve">   реабилитационные для больных с заб.опорно-двигат апп.и переф.нерв.сист.</t>
  </si>
  <si>
    <t xml:space="preserve">   реабилитационные для наркологических больных</t>
  </si>
  <si>
    <t>реанимационные из них :</t>
  </si>
  <si>
    <t xml:space="preserve">   реанимационные для новорожденных</t>
  </si>
  <si>
    <t xml:space="preserve">   интенсивной терапии</t>
  </si>
  <si>
    <t xml:space="preserve">   интенсивной терапии для новорожденных</t>
  </si>
  <si>
    <t xml:space="preserve">ревматологические </t>
  </si>
  <si>
    <t>сестринского ухода</t>
  </si>
  <si>
    <t>терапевтические</t>
  </si>
  <si>
    <t>токсикологические</t>
  </si>
  <si>
    <t xml:space="preserve">травматологические </t>
  </si>
  <si>
    <t xml:space="preserve">ортопедические </t>
  </si>
  <si>
    <t xml:space="preserve">туберкулезные </t>
  </si>
  <si>
    <t xml:space="preserve">урологические </t>
  </si>
  <si>
    <t xml:space="preserve">хирургические </t>
  </si>
  <si>
    <t xml:space="preserve">абдоминальной хирургии </t>
  </si>
  <si>
    <t xml:space="preserve">нейрохирургические </t>
  </si>
  <si>
    <t xml:space="preserve">торакальной хирургии </t>
  </si>
  <si>
    <t xml:space="preserve">кардиохирургические </t>
  </si>
  <si>
    <t>сосудистой хирургии</t>
  </si>
  <si>
    <t xml:space="preserve">хирургические гнойные </t>
  </si>
  <si>
    <t>челюстно-лицевой хирургии</t>
  </si>
  <si>
    <t>стоматологические для детей</t>
  </si>
  <si>
    <t xml:space="preserve">эндокринологические </t>
  </si>
  <si>
    <t xml:space="preserve">прочие койки </t>
  </si>
  <si>
    <t>ИТОГО</t>
  </si>
  <si>
    <t xml:space="preserve">Амбулаторно-поликлиническая помощь </t>
  </si>
  <si>
    <t>Приложение № 4</t>
  </si>
  <si>
    <t>Наименование специалистов</t>
  </si>
  <si>
    <r>
      <t xml:space="preserve">Всего профилактических посещений            </t>
    </r>
    <r>
      <rPr>
        <b/>
        <i/>
        <sz val="8"/>
        <color indexed="8"/>
        <rFont val="Calibri"/>
        <family val="2"/>
        <charset val="204"/>
      </rPr>
      <t xml:space="preserve">           </t>
    </r>
    <r>
      <rPr>
        <b/>
        <i/>
        <sz val="8"/>
        <color theme="5"/>
        <rFont val="Calibri"/>
        <family val="2"/>
        <charset val="204"/>
      </rPr>
      <t>норматив: 2,9 на 1 ж. в т.ч.        по ОМС-2,3,                              бюджет-0,6 на 1 ж.</t>
    </r>
  </si>
  <si>
    <t>профилактические медицинский осмотр</t>
  </si>
  <si>
    <t>дисп. опред. групп населения,в связи с дисп. набл.</t>
  </si>
  <si>
    <t>комплексный медицинский осмотр</t>
  </si>
  <si>
    <t>патронаж</t>
  </si>
  <si>
    <t>посещ. в центрах здоровья</t>
  </si>
  <si>
    <t>с иными целями ( связ. с диагн. обсл, направлением на госпит, в дн. стац, получ. спр, сан-курор. карты и др. мед. док.</t>
  </si>
  <si>
    <t>Разовые посещения по поводу заболевания</t>
  </si>
  <si>
    <t>из них на дому</t>
  </si>
  <si>
    <t>посещ. по поводу паллиат. помощи</t>
  </si>
  <si>
    <t>Число посещений по неотложной медицинской помощи ОМС</t>
  </si>
  <si>
    <t xml:space="preserve">Число посещений по поводу заболеваний </t>
  </si>
  <si>
    <t xml:space="preserve">Итого посещений </t>
  </si>
  <si>
    <r>
      <t xml:space="preserve"> </t>
    </r>
    <r>
      <rPr>
        <b/>
        <sz val="12"/>
        <rFont val="Calibri"/>
        <family val="2"/>
        <charset val="204"/>
      </rPr>
      <t xml:space="preserve">Число обращений по поводу заболеваний к врачам                                                                                                                               </t>
    </r>
    <r>
      <rPr>
        <b/>
        <sz val="12"/>
        <color theme="5"/>
        <rFont val="Calibri"/>
        <family val="2"/>
        <charset val="204"/>
      </rPr>
      <t>Норматив 2,15 в т.ч. по ОМС 1,95</t>
    </r>
  </si>
  <si>
    <t>Число занятых должностей врачей и ср.мед.персонала</t>
  </si>
  <si>
    <t>Функция врачебной должности</t>
  </si>
  <si>
    <t>Число посещений на 1 обращение</t>
  </si>
  <si>
    <t>Норматив 0,5 на 1 ж. все по ОМС</t>
  </si>
  <si>
    <t>Всего</t>
  </si>
  <si>
    <t>взр.</t>
  </si>
  <si>
    <t xml:space="preserve"> акушеры – гинекологи</t>
  </si>
  <si>
    <t xml:space="preserve">      аллергологи - иммунологи</t>
  </si>
  <si>
    <t>гастроэнтерологи</t>
  </si>
  <si>
    <t>гематологи</t>
  </si>
  <si>
    <t>генетики</t>
  </si>
  <si>
    <t>дерматовенерологи</t>
  </si>
  <si>
    <t>диабетологи</t>
  </si>
  <si>
    <t>инфекционисты</t>
  </si>
  <si>
    <t>кардиологи</t>
  </si>
  <si>
    <t>колопроктологи</t>
  </si>
  <si>
    <t>мануальной терапии</t>
  </si>
  <si>
    <t>микологи клинические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</si>
  <si>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</si>
  <si>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</si>
  <si>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</si>
  <si>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</si>
  <si>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</si>
  <si>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</si>
  <si>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ортодонты</t>
  </si>
  <si>
    <t xml:space="preserve"> оториноларингологи</t>
  </si>
  <si>
    <t>офтальмологи</t>
  </si>
  <si>
    <t xml:space="preserve"> педиатры – всего</t>
  </si>
  <si>
    <t xml:space="preserve">из них: педиатры участковые </t>
  </si>
  <si>
    <t>по лечебной физкультуре и спортивной медицине</t>
  </si>
  <si>
    <t>приемного отделения</t>
  </si>
  <si>
    <t>профпатологи</t>
  </si>
  <si>
    <t>психиатры</t>
  </si>
  <si>
    <t>наркологи</t>
  </si>
  <si>
    <t xml:space="preserve"> психотерапевты</t>
  </si>
  <si>
    <t xml:space="preserve">     пульмонологи</t>
  </si>
  <si>
    <t xml:space="preserve">     ревматологи</t>
  </si>
  <si>
    <t>рефлексотерапевты</t>
  </si>
  <si>
    <t>сексологи</t>
  </si>
  <si>
    <t>стоматологи</t>
  </si>
  <si>
    <t>сурдологи-оториноларингологи</t>
  </si>
  <si>
    <t>терапевты - всего, из них</t>
  </si>
  <si>
    <t xml:space="preserve">   терапевты участковые</t>
  </si>
  <si>
    <t>терапевты подростковых кабинетов</t>
  </si>
  <si>
    <t>токсикологи</t>
  </si>
  <si>
    <t>травматологи - ортопеды</t>
  </si>
  <si>
    <t xml:space="preserve">урологи </t>
  </si>
  <si>
    <t>фтизиатры</t>
  </si>
  <si>
    <t xml:space="preserve">хирурги </t>
  </si>
  <si>
    <t>эндокринологи</t>
  </si>
  <si>
    <t>прочие</t>
  </si>
  <si>
    <t>Врачи – всего</t>
  </si>
  <si>
    <t>Средний мед.персонал</t>
  </si>
  <si>
    <t>Итого</t>
  </si>
  <si>
    <t>признаков угрозы жизни пациента ,(включать число вызовов по скорой (кроме экстренных и  перевозки больных) и число вызовов на дом.)</t>
  </si>
  <si>
    <t xml:space="preserve">«Посещение» - статистическая единица учета, соответствующая одному посещению здоровым (больным) врача (среднего медицинского работника) или одному посещению врачом (средним медицинским работником) здорового (больного) на дому в зависимости от цели обращения. </t>
  </si>
  <si>
    <t xml:space="preserve">Каждое обращение здорового пациента по поводу конкретных факторов, влияющих на состояние его здоровья, сопровождается первичным посещением. Если эпизод этого контакта пациента с врачом (средним медицинским работником) заканчивается, таким образом, то число посещений будет соответствовать числу обращений. Однако редко врачу удается разрешить проблему пациента в одно посещение. Следовательно, число посещений всегда будет превышать число обращений. </t>
  </si>
  <si>
    <t>Для учета обращений населения за медицинской помощью и заболеваемости используется понятие «врачебное обращение».</t>
  </si>
  <si>
    <r>
      <t>Первичным обращением </t>
    </r>
    <r>
      <rPr>
        <sz val="8"/>
        <color indexed="63"/>
        <rFont val="Verdana"/>
        <family val="2"/>
        <charset val="204"/>
      </rPr>
      <t>считается первое обращение пациента за медицинской помощью к врачу по поводу заболевания, впервые выявленного, ранее нигде не зарегистрированного как хроническое.</t>
    </r>
  </si>
  <si>
    <t>Все случаи первого обращения одного и того же лица по поводу острых заболеваний или травмы (отравления) являются первичными обращениями. Регистрация первичных обращений одновременно является и регистрацией случаев новых, впервые выявленных заболеваний среди населения и служит основой для расчета первичной (впервые выявленной) заболеваемости.</t>
  </si>
  <si>
    <r>
      <t>Повторным обращением </t>
    </r>
    <r>
      <rPr>
        <sz val="8"/>
        <color indexed="63"/>
        <rFont val="Verdana"/>
        <family val="2"/>
        <charset val="204"/>
      </rPr>
      <t>считается обращение к врачу по поводу острого заболевания (при продлении лечения) или одного и того же хронического заболевания, уже ранее зарегистрированного, в том числе и с профилактической целью.</t>
    </r>
  </si>
  <si>
    <r>
      <t xml:space="preserve">Под законченным случаем поликлинического обслуживания следует понимать </t>
    </r>
    <r>
      <rPr>
        <sz val="8"/>
        <color indexed="10"/>
        <rFont val="Verdana"/>
        <family val="2"/>
        <charset val="204"/>
      </rPr>
      <t>обращение</t>
    </r>
    <r>
      <rPr>
        <sz val="8"/>
        <color indexed="8"/>
        <rFont val="Verdana"/>
        <family val="2"/>
        <charset val="204"/>
      </rPr>
      <t xml:space="preserve"> пациента к конкретному врачу, когда цель этого обращения достигнута . </t>
    </r>
  </si>
  <si>
    <r>
      <rPr>
        <b/>
        <sz val="8"/>
        <color indexed="8"/>
        <rFont val="Calibri"/>
        <family val="2"/>
        <charset val="204"/>
      </rPr>
      <t xml:space="preserve">**Обращение - </t>
    </r>
    <r>
      <rPr>
        <sz val="8"/>
        <color indexed="8"/>
        <rFont val="Calibri"/>
        <family val="2"/>
      </rPr>
      <t>первое посещение в текущем году пациентом врача по поводу данного</t>
    </r>
  </si>
  <si>
    <t>заболевания, регистрируется в статистическом талоне как впервые выявленное в жизни или как</t>
  </si>
  <si>
    <t>ранее известное. В случае острой патологии повторные обращения по одному и тому же</t>
  </si>
  <si>
    <t>заболеванию через определенный промежуток времени (обычно 21 день) регистрируются как</t>
  </si>
  <si>
    <t>вновь возникшие заболевания. В случае хронической патологии повторные обращения пациента</t>
  </si>
  <si>
    <t>через определенный временной интервал (21 день) следует рассматривать как повторный случай</t>
  </si>
  <si>
    <t>поликлинического обслуживания (эпизод, законченный случай) по поводу уже зарегистрированного</t>
  </si>
  <si>
    <t>по дате первого посещения в году ранее известного или вновь выявленного хронического</t>
  </si>
  <si>
    <t>заболевания.</t>
  </si>
  <si>
    <t>Под законченным случаем в амбулаторно-поликлинических учреждениях понимается объем</t>
  </si>
  <si>
    <t>лечебно-диагностических и реабилитационных мероприятий, в результате которых наступает</t>
  </si>
  <si>
    <t>выздоровление, ремиссия или больной направляется в больницу либо в специализированное</t>
  </si>
  <si>
    <t>медицинское учреждение (противотуберкулезный, психоневрологический диспансер, ВТЭК и др.)</t>
  </si>
  <si>
    <t>(Приказ МЗ РФ N 46 от 14.02.97 о внедрении "Талона амбулаторного пациента"). Случай смерти</t>
  </si>
  <si>
    <t>пациента также относится к законченному случаю.</t>
  </si>
  <si>
    <t>Обращение по поводу заболевания - это законченный случай лечения заболевания в амбулаторных условиях с кратностью не менее двух посещений по поводу одного заболевания</t>
  </si>
  <si>
    <t>В целом по территориальной программе государственных гарантий кратность посещений по поводу одного заболевания составляет от 2,6 до 3,2 посещений.</t>
  </si>
  <si>
    <t>Стационарозамещающая  помощь</t>
  </si>
  <si>
    <t>Приложение № 6</t>
  </si>
  <si>
    <r>
      <t>Число коек с</t>
    </r>
    <r>
      <rPr>
        <b/>
        <sz val="11"/>
        <color theme="1"/>
        <rFont val="Calibri"/>
        <family val="2"/>
        <charset val="204"/>
        <scheme val="minor"/>
      </rPr>
      <t xml:space="preserve"> сдп</t>
    </r>
  </si>
  <si>
    <t>Число пациенто-дней всего</t>
  </si>
  <si>
    <t>Средняя длительность пребывания</t>
  </si>
  <si>
    <r>
      <t xml:space="preserve">Число коек с дневным пребыванием </t>
    </r>
    <r>
      <rPr>
        <b/>
        <sz val="11"/>
        <color theme="1"/>
        <rFont val="Calibri"/>
        <family val="2"/>
        <charset val="204"/>
        <scheme val="minor"/>
      </rPr>
      <t>при поликлинике</t>
    </r>
  </si>
  <si>
    <r>
      <t>Число пролеченных больных на</t>
    </r>
    <r>
      <rPr>
        <b/>
        <sz val="11"/>
        <color theme="1"/>
        <rFont val="Calibri"/>
        <family val="2"/>
        <charset val="204"/>
        <scheme val="minor"/>
      </rPr>
      <t xml:space="preserve"> дому всего</t>
    </r>
  </si>
  <si>
    <t>Число пациенто-дней  всего</t>
  </si>
  <si>
    <t>Всего пролечено больных</t>
  </si>
  <si>
    <t>Всего пациенто-дней</t>
  </si>
  <si>
    <t>педиатрические</t>
  </si>
  <si>
    <t>общие</t>
  </si>
  <si>
    <t>ГБУЗ "Еравнинская ЦРБ"</t>
  </si>
  <si>
    <t>Скорая помощь</t>
  </si>
  <si>
    <t>омс</t>
  </si>
  <si>
    <t>чн пост</t>
  </si>
  <si>
    <t>чн застр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</si>
</sst>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2"/>
      <color theme="5"/>
      <name val="Calibri"/>
      <family val="2"/>
      <charset val="204"/>
    </font>
    <font>
      <sz val="8"/>
      <color indexed="8"/>
      <name val="Calibri"/>
      <family val="2"/>
    </font>
    <font>
      <b/>
      <sz val="8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b/>
      <i/>
      <sz val="8"/>
      <color theme="5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63"/>
      <name val="Verdana"/>
      <family val="2"/>
      <charset val="204"/>
    </font>
    <font>
      <sz val="10"/>
      <color indexed="8"/>
      <name val="Calibri"/>
      <family val="2"/>
    </font>
    <font>
      <i/>
      <sz val="8"/>
      <color indexed="63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color indexed="10"/>
      <name val="Verdana"/>
      <family val="2"/>
      <charset val="204"/>
    </font>
    <font>
      <sz val="8"/>
      <color indexed="8"/>
      <name val="Calibri"/>
      <family val="2"/>
      <charset val="204"/>
    </font>
    <font>
      <b/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1" fillId="0" borderId="0"/>
  </cellStyleXfs>
  <cellXfs count="356">
    <xf numFmtId="0" fontId="0" fillId="0" borderId="0" xfId="0"/>
    <xf numFmtId="0" fontId="1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2" fillId="0" borderId="4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4" xfId="0" applyFill="1" applyBorder="1"/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164" fontId="2" fillId="6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  <protection hidden="1"/>
    </xf>
    <xf numFmtId="1" fontId="2" fillId="6" borderId="8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center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/>
      <protection hidden="1"/>
    </xf>
    <xf numFmtId="0" fontId="3" fillId="7" borderId="8" xfId="0" applyFont="1" applyFill="1" applyBorder="1" applyAlignment="1">
      <alignment vertical="center" wrapText="1"/>
    </xf>
    <xf numFmtId="0" fontId="7" fillId="5" borderId="8" xfId="0" applyFont="1" applyFill="1" applyBorder="1" applyAlignment="1" applyProtection="1">
      <alignment horizontal="center" vertical="center"/>
      <protection locked="0"/>
    </xf>
    <xf numFmtId="1" fontId="2" fillId="6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164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0" fontId="2" fillId="0" borderId="8" xfId="0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/>
    <xf numFmtId="0" fontId="0" fillId="0" borderId="0" xfId="0" applyProtection="1">
      <protection locked="0"/>
    </xf>
    <xf numFmtId="0" fontId="0" fillId="0" borderId="1" xfId="0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3" xfId="0" applyFont="1" applyFill="1" applyBorder="1" applyAlignment="1" applyProtection="1">
      <alignment vertical="top" wrapText="1"/>
      <protection locked="0"/>
    </xf>
    <xf numFmtId="0" fontId="12" fillId="2" borderId="4" xfId="0" applyFont="1" applyFill="1" applyBorder="1" applyAlignment="1" applyProtection="1">
      <alignment vertical="top" wrapText="1"/>
      <protection locked="0"/>
    </xf>
    <xf numFmtId="0" fontId="13" fillId="3" borderId="2" xfId="0" applyFont="1" applyFill="1" applyBorder="1" applyAlignment="1" applyProtection="1">
      <alignment vertical="top"/>
      <protection locked="0"/>
    </xf>
    <xf numFmtId="0" fontId="13" fillId="3" borderId="4" xfId="0" applyFont="1" applyFill="1" applyBorder="1" applyAlignment="1" applyProtection="1">
      <alignment vertical="top" wrapText="1"/>
      <protection locked="0"/>
    </xf>
    <xf numFmtId="0" fontId="11" fillId="8" borderId="2" xfId="0" applyFont="1" applyFill="1" applyBorder="1" applyAlignment="1" applyProtection="1">
      <alignment vertical="top" wrapText="1"/>
      <protection locked="0"/>
    </xf>
    <xf numFmtId="0" fontId="11" fillId="8" borderId="3" xfId="0" applyFont="1" applyFill="1" applyBorder="1" applyAlignment="1" applyProtection="1">
      <alignment vertical="top" wrapText="1"/>
      <protection locked="0"/>
    </xf>
    <xf numFmtId="0" fontId="11" fillId="8" borderId="4" xfId="0" applyFont="1" applyFill="1" applyBorder="1" applyAlignment="1" applyProtection="1">
      <alignment vertical="top" wrapText="1"/>
      <protection locked="0"/>
    </xf>
    <xf numFmtId="0" fontId="11" fillId="9" borderId="7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vertical="center" wrapText="1"/>
    </xf>
    <xf numFmtId="0" fontId="14" fillId="10" borderId="7" xfId="0" applyFont="1" applyFill="1" applyBorder="1" applyAlignment="1" applyProtection="1">
      <alignment vertical="center" wrapText="1"/>
      <protection locked="0"/>
    </xf>
    <xf numFmtId="0" fontId="14" fillId="10" borderId="9" xfId="0" applyFont="1" applyFill="1" applyBorder="1" applyAlignment="1" applyProtection="1">
      <alignment vertical="center" wrapText="1"/>
      <protection locked="0"/>
    </xf>
    <xf numFmtId="0" fontId="14" fillId="10" borderId="9" xfId="0" applyFont="1" applyFill="1" applyBorder="1" applyAlignment="1">
      <alignment vertical="center" wrapText="1"/>
    </xf>
    <xf numFmtId="0" fontId="15" fillId="6" borderId="7" xfId="0" applyFont="1" applyFill="1" applyBorder="1" applyAlignment="1" applyProtection="1">
      <alignment vertical="center" wrapText="1"/>
      <protection locked="0"/>
    </xf>
    <xf numFmtId="0" fontId="15" fillId="6" borderId="1" xfId="0" applyFont="1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16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5" fillId="2" borderId="2" xfId="0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vertical="center" wrapText="1"/>
      <protection locked="0"/>
    </xf>
    <xf numFmtId="0" fontId="15" fillId="2" borderId="3" xfId="0" applyFont="1" applyFill="1" applyBorder="1" applyAlignment="1" applyProtection="1">
      <alignment vertical="center" wrapText="1"/>
      <protection locked="0"/>
    </xf>
    <xf numFmtId="0" fontId="15" fillId="2" borderId="4" xfId="0" applyFont="1" applyFill="1" applyBorder="1" applyAlignment="1" applyProtection="1">
      <alignment vertical="center" wrapText="1"/>
      <protection locked="0"/>
    </xf>
    <xf numFmtId="0" fontId="15" fillId="2" borderId="2" xfId="0" applyFont="1" applyFill="1" applyBorder="1" applyAlignment="1" applyProtection="1">
      <alignment vertical="top"/>
      <protection locked="0"/>
    </xf>
    <xf numFmtId="0" fontId="15" fillId="2" borderId="4" xfId="0" applyFont="1" applyFill="1" applyBorder="1" applyAlignment="1" applyProtection="1">
      <alignment vertical="top"/>
      <protection locked="0"/>
    </xf>
    <xf numFmtId="0" fontId="15" fillId="2" borderId="3" xfId="0" applyFont="1" applyFill="1" applyBorder="1" applyAlignment="1" applyProtection="1">
      <alignment vertical="top"/>
      <protection locked="0"/>
    </xf>
    <xf numFmtId="0" fontId="15" fillId="6" borderId="2" xfId="0" applyFont="1" applyFill="1" applyBorder="1" applyAlignment="1" applyProtection="1">
      <alignment vertical="center"/>
      <protection locked="0"/>
    </xf>
    <xf numFmtId="0" fontId="15" fillId="6" borderId="3" xfId="0" applyFont="1" applyFill="1" applyBorder="1" applyAlignment="1" applyProtection="1">
      <alignment horizontal="left" vertical="center"/>
      <protection locked="0"/>
    </xf>
    <xf numFmtId="0" fontId="15" fillId="6" borderId="3" xfId="0" applyFont="1" applyFill="1" applyBorder="1" applyAlignment="1" applyProtection="1">
      <alignment vertical="center"/>
      <protection locked="0"/>
    </xf>
    <xf numFmtId="0" fontId="15" fillId="6" borderId="4" xfId="0" applyFont="1" applyFill="1" applyBorder="1" applyAlignment="1" applyProtection="1">
      <alignment vertical="center"/>
      <protection locked="0"/>
    </xf>
    <xf numFmtId="0" fontId="15" fillId="6" borderId="2" xfId="0" applyFont="1" applyFill="1" applyBorder="1" applyAlignment="1" applyProtection="1">
      <alignment vertical="center" wrapText="1"/>
      <protection locked="0"/>
    </xf>
    <xf numFmtId="0" fontId="15" fillId="6" borderId="4" xfId="0" applyFont="1" applyFill="1" applyBorder="1" applyAlignment="1" applyProtection="1">
      <alignment vertical="center" wrapText="1"/>
      <protection locked="0"/>
    </xf>
    <xf numFmtId="0" fontId="19" fillId="3" borderId="11" xfId="0" applyFont="1" applyFill="1" applyBorder="1" applyAlignment="1" applyProtection="1">
      <alignment vertical="top" wrapText="1"/>
      <protection locked="0"/>
    </xf>
    <xf numFmtId="0" fontId="13" fillId="3" borderId="12" xfId="0" applyFont="1" applyFill="1" applyBorder="1" applyAlignment="1" applyProtection="1">
      <alignment vertical="top" wrapText="1"/>
      <protection locked="0"/>
    </xf>
    <xf numFmtId="0" fontId="16" fillId="8" borderId="11" xfId="0" applyFont="1" applyFill="1" applyBorder="1" applyAlignment="1" applyProtection="1">
      <alignment vertical="top" wrapText="1"/>
      <protection locked="0"/>
    </xf>
    <xf numFmtId="0" fontId="11" fillId="8" borderId="13" xfId="0" applyFont="1" applyFill="1" applyBorder="1" applyAlignment="1" applyProtection="1">
      <alignment vertical="top" wrapText="1"/>
      <protection locked="0"/>
    </xf>
    <xf numFmtId="0" fontId="11" fillId="8" borderId="14" xfId="0" applyFont="1" applyFill="1" applyBorder="1" applyAlignment="1" applyProtection="1">
      <alignment vertical="top" wrapText="1"/>
      <protection locked="0"/>
    </xf>
    <xf numFmtId="0" fontId="11" fillId="9" borderId="7" xfId="0" applyFont="1" applyFill="1" applyBorder="1" applyAlignment="1">
      <alignment vertical="center"/>
    </xf>
    <xf numFmtId="0" fontId="11" fillId="9" borderId="13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4" fillId="10" borderId="7" xfId="0" applyFont="1" applyFill="1" applyBorder="1" applyAlignment="1" applyProtection="1">
      <alignment vertical="center"/>
      <protection locked="0"/>
    </xf>
    <xf numFmtId="0" fontId="14" fillId="10" borderId="13" xfId="0" applyFont="1" applyFill="1" applyBorder="1" applyAlignment="1" applyProtection="1">
      <alignment vertical="center" wrapText="1"/>
      <protection locked="0"/>
    </xf>
    <xf numFmtId="0" fontId="14" fillId="10" borderId="13" xfId="0" applyFont="1" applyFill="1" applyBorder="1" applyAlignment="1">
      <alignment vertical="center" wrapText="1"/>
    </xf>
    <xf numFmtId="0" fontId="15" fillId="6" borderId="11" xfId="0" applyFont="1" applyFill="1" applyBorder="1" applyAlignment="1" applyProtection="1">
      <alignment vertical="center" wrapText="1"/>
      <protection locked="0"/>
    </xf>
    <xf numFmtId="0" fontId="15" fillId="6" borderId="5" xfId="0" applyFont="1" applyFill="1" applyBorder="1" applyAlignment="1">
      <alignment vertical="center" wrapText="1"/>
    </xf>
    <xf numFmtId="0" fontId="0" fillId="6" borderId="7" xfId="0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top" wrapText="1"/>
    </xf>
    <xf numFmtId="0" fontId="15" fillId="10" borderId="2" xfId="0" applyFont="1" applyFill="1" applyBorder="1" applyAlignment="1" applyProtection="1">
      <alignment vertical="top" wrapText="1"/>
      <protection locked="0"/>
    </xf>
    <xf numFmtId="0" fontId="15" fillId="10" borderId="3" xfId="0" applyFont="1" applyFill="1" applyBorder="1" applyAlignment="1" applyProtection="1">
      <alignment vertical="top" wrapText="1"/>
      <protection locked="0"/>
    </xf>
    <xf numFmtId="0" fontId="15" fillId="10" borderId="4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20" fillId="2" borderId="1" xfId="0" applyFont="1" applyFill="1" applyBorder="1" applyAlignment="1" applyProtection="1">
      <alignment horizontal="center" vertical="top" wrapText="1"/>
      <protection locked="0"/>
    </xf>
    <xf numFmtId="0" fontId="15" fillId="6" borderId="1" xfId="0" applyFont="1" applyFill="1" applyBorder="1" applyAlignment="1" applyProtection="1">
      <alignment horizontal="center" vertical="top" wrapText="1"/>
      <protection locked="0"/>
    </xf>
    <xf numFmtId="0" fontId="20" fillId="6" borderId="1" xfId="0" applyFont="1" applyFill="1" applyBorder="1" applyAlignment="1" applyProtection="1">
      <alignment horizontal="center" vertical="top" wrapText="1"/>
      <protection locked="0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0" fontId="15" fillId="3" borderId="6" xfId="0" applyFont="1" applyFill="1" applyBorder="1" applyAlignment="1" applyProtection="1">
      <alignment horizontal="center" vertical="top" wrapText="1"/>
      <protection locked="0"/>
    </xf>
    <xf numFmtId="0" fontId="15" fillId="8" borderId="1" xfId="0" applyFont="1" applyFill="1" applyBorder="1" applyAlignment="1" applyProtection="1">
      <alignment horizontal="center" vertical="top" wrapText="1"/>
      <protection locked="0"/>
    </xf>
    <xf numFmtId="0" fontId="15" fillId="9" borderId="1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 applyProtection="1">
      <alignment horizontal="center" vertical="top" wrapText="1"/>
      <protection locked="0"/>
    </xf>
    <xf numFmtId="0" fontId="15" fillId="10" borderId="1" xfId="0" applyFont="1" applyFill="1" applyBorder="1" applyAlignment="1">
      <alignment horizontal="center" vertical="top" wrapText="1"/>
    </xf>
    <xf numFmtId="0" fontId="15" fillId="10" borderId="5" xfId="0" applyFont="1" applyFill="1" applyBorder="1" applyAlignment="1" applyProtection="1">
      <alignment horizontal="center" vertical="top" wrapText="1"/>
      <protection locked="0"/>
    </xf>
    <xf numFmtId="0" fontId="15" fillId="10" borderId="5" xfId="0" applyFont="1" applyFill="1" applyBorder="1" applyAlignment="1">
      <alignment horizontal="center" vertical="top" wrapText="1"/>
    </xf>
    <xf numFmtId="0" fontId="15" fillId="6" borderId="15" xfId="0" applyFont="1" applyFill="1" applyBorder="1" applyAlignment="1" applyProtection="1">
      <alignment vertical="center" wrapText="1"/>
      <protection locked="0"/>
    </xf>
    <xf numFmtId="0" fontId="15" fillId="6" borderId="6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center" vertical="top" wrapText="1"/>
    </xf>
    <xf numFmtId="0" fontId="15" fillId="6" borderId="8" xfId="0" applyFont="1" applyFill="1" applyBorder="1" applyAlignment="1">
      <alignment horizontal="center" vertical="top" wrapText="1"/>
    </xf>
    <xf numFmtId="0" fontId="21" fillId="0" borderId="16" xfId="0" applyFont="1" applyBorder="1" applyAlignment="1" applyProtection="1">
      <alignment horizontal="left" vertical="center" wrapText="1"/>
    </xf>
    <xf numFmtId="1" fontId="22" fillId="6" borderId="8" xfId="0" applyNumberFormat="1" applyFont="1" applyFill="1" applyBorder="1" applyAlignment="1">
      <alignment horizontal="center"/>
    </xf>
    <xf numFmtId="1" fontId="22" fillId="6" borderId="1" xfId="0" applyNumberFormat="1" applyFont="1" applyFill="1" applyBorder="1" applyAlignment="1" applyProtection="1">
      <alignment horizontal="center"/>
      <protection locked="0"/>
    </xf>
    <xf numFmtId="0" fontId="15" fillId="6" borderId="8" xfId="0" applyFont="1" applyFill="1" applyBorder="1" applyAlignment="1" applyProtection="1">
      <alignment horizontal="center" vertical="top" wrapText="1"/>
      <protection locked="0"/>
    </xf>
    <xf numFmtId="0" fontId="15" fillId="6" borderId="6" xfId="0" applyFont="1" applyFill="1" applyBorder="1" applyAlignment="1" applyProtection="1">
      <alignment horizontal="center" vertical="top" wrapText="1"/>
      <protection locked="0"/>
    </xf>
    <xf numFmtId="1" fontId="15" fillId="9" borderId="1" xfId="0" applyNumberFormat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5" fillId="6" borderId="6" xfId="0" applyFont="1" applyFill="1" applyBorder="1" applyAlignment="1">
      <alignment horizontal="center" vertical="top" wrapText="1"/>
    </xf>
    <xf numFmtId="2" fontId="15" fillId="6" borderId="8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164" fontId="15" fillId="6" borderId="8" xfId="0" applyNumberFormat="1" applyFont="1" applyFill="1" applyBorder="1" applyAlignment="1">
      <alignment horizontal="center" vertical="top" wrapText="1"/>
    </xf>
    <xf numFmtId="0" fontId="21" fillId="0" borderId="17" xfId="0" applyFont="1" applyBorder="1" applyAlignment="1">
      <alignment vertical="center" wrapText="1"/>
    </xf>
    <xf numFmtId="0" fontId="21" fillId="7" borderId="8" xfId="0" applyFont="1" applyFill="1" applyBorder="1" applyAlignment="1">
      <alignment vertical="center" wrapText="1"/>
    </xf>
    <xf numFmtId="1" fontId="22" fillId="7" borderId="8" xfId="0" applyNumberFormat="1" applyFont="1" applyFill="1" applyBorder="1" applyAlignment="1">
      <alignment horizontal="center"/>
    </xf>
    <xf numFmtId="1" fontId="22" fillId="7" borderId="1" xfId="0" applyNumberFormat="1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 applyProtection="1">
      <alignment horizontal="center" vertical="top" wrapText="1"/>
      <protection locked="0"/>
    </xf>
    <xf numFmtId="0" fontId="15" fillId="7" borderId="8" xfId="0" applyFont="1" applyFill="1" applyBorder="1" applyAlignment="1" applyProtection="1">
      <alignment horizontal="center" vertical="top" wrapText="1"/>
      <protection locked="0"/>
    </xf>
    <xf numFmtId="0" fontId="15" fillId="7" borderId="6" xfId="0" applyFont="1" applyFill="1" applyBorder="1" applyAlignment="1" applyProtection="1">
      <alignment horizontal="center" vertical="top" wrapText="1"/>
      <protection locked="0"/>
    </xf>
    <xf numFmtId="1" fontId="15" fillId="7" borderId="1" xfId="0" applyNumberFormat="1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top" wrapText="1"/>
    </xf>
    <xf numFmtId="0" fontId="15" fillId="7" borderId="8" xfId="0" applyFont="1" applyFill="1" applyBorder="1" applyAlignment="1">
      <alignment horizontal="center" vertical="top" wrapText="1"/>
    </xf>
    <xf numFmtId="1" fontId="22" fillId="6" borderId="8" xfId="0" applyNumberFormat="1" applyFont="1" applyFill="1" applyBorder="1" applyProtection="1">
      <protection locked="0"/>
    </xf>
    <xf numFmtId="0" fontId="22" fillId="6" borderId="8" xfId="0" applyFont="1" applyFill="1" applyBorder="1" applyProtection="1">
      <protection locked="0"/>
    </xf>
    <xf numFmtId="1" fontId="22" fillId="7" borderId="8" xfId="0" applyNumberFormat="1" applyFont="1" applyFill="1" applyBorder="1" applyProtection="1">
      <protection locked="0"/>
    </xf>
    <xf numFmtId="1" fontId="22" fillId="7" borderId="0" xfId="0" applyNumberFormat="1" applyFont="1" applyFill="1" applyProtection="1">
      <protection locked="0"/>
    </xf>
    <xf numFmtId="0" fontId="22" fillId="7" borderId="8" xfId="0" applyFont="1" applyFill="1" applyBorder="1" applyProtection="1">
      <protection locked="0"/>
    </xf>
    <xf numFmtId="0" fontId="21" fillId="0" borderId="6" xfId="0" applyFont="1" applyBorder="1" applyAlignment="1">
      <alignment vertical="center" wrapText="1"/>
    </xf>
    <xf numFmtId="1" fontId="22" fillId="6" borderId="8" xfId="0" applyNumberFormat="1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vertical="center" wrapText="1"/>
    </xf>
    <xf numFmtId="1" fontId="22" fillId="2" borderId="8" xfId="0" applyNumberFormat="1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center"/>
    </xf>
    <xf numFmtId="1" fontId="24" fillId="2" borderId="8" xfId="0" applyNumberFormat="1" applyFont="1" applyFill="1" applyBorder="1" applyAlignment="1" applyProtection="1">
      <alignment horizontal="center"/>
      <protection locked="0"/>
    </xf>
    <xf numFmtId="1" fontId="24" fillId="6" borderId="8" xfId="0" applyNumberFormat="1" applyFont="1" applyFill="1" applyBorder="1" applyAlignment="1" applyProtection="1">
      <alignment horizontal="center"/>
      <protection locked="0"/>
    </xf>
    <xf numFmtId="1" fontId="24" fillId="3" borderId="8" xfId="0" applyNumberFormat="1" applyFont="1" applyFill="1" applyBorder="1" applyAlignment="1" applyProtection="1">
      <alignment horizontal="center"/>
      <protection locked="0"/>
    </xf>
    <xf numFmtId="1" fontId="24" fillId="4" borderId="8" xfId="0" applyNumberFormat="1" applyFont="1" applyFill="1" applyBorder="1" applyAlignment="1" applyProtection="1">
      <alignment horizontal="center"/>
      <protection locked="0"/>
    </xf>
    <xf numFmtId="1" fontId="24" fillId="9" borderId="8" xfId="0" applyNumberFormat="1" applyFont="1" applyFill="1" applyBorder="1" applyAlignment="1">
      <alignment horizontal="center"/>
    </xf>
    <xf numFmtId="1" fontId="24" fillId="10" borderId="8" xfId="0" applyNumberFormat="1" applyFont="1" applyFill="1" applyBorder="1" applyAlignment="1" applyProtection="1">
      <alignment horizontal="center"/>
      <protection locked="0"/>
    </xf>
    <xf numFmtId="1" fontId="24" fillId="10" borderId="8" xfId="0" applyNumberFormat="1" applyFont="1" applyFill="1" applyBorder="1" applyAlignment="1">
      <alignment horizontal="center"/>
    </xf>
    <xf numFmtId="0" fontId="0" fillId="6" borderId="0" xfId="0" applyFill="1" applyBorder="1"/>
    <xf numFmtId="0" fontId="21" fillId="0" borderId="2" xfId="0" applyFont="1" applyFill="1" applyBorder="1" applyAlignment="1">
      <alignment vertical="center" wrapText="1"/>
    </xf>
    <xf numFmtId="1" fontId="22" fillId="2" borderId="8" xfId="0" applyNumberFormat="1" applyFont="1" applyFill="1" applyBorder="1" applyAlignment="1" applyProtection="1">
      <alignment horizontal="center"/>
      <protection locked="0"/>
    </xf>
    <xf numFmtId="1" fontId="22" fillId="3" borderId="8" xfId="0" applyNumberFormat="1" applyFont="1" applyFill="1" applyBorder="1" applyAlignment="1" applyProtection="1">
      <alignment horizontal="center"/>
      <protection locked="0"/>
    </xf>
    <xf numFmtId="1" fontId="22" fillId="4" borderId="8" xfId="0" applyNumberFormat="1" applyFont="1" applyFill="1" applyBorder="1" applyAlignment="1" applyProtection="1">
      <alignment horizontal="center"/>
      <protection locked="0"/>
    </xf>
    <xf numFmtId="1" fontId="22" fillId="10" borderId="8" xfId="0" applyNumberFormat="1" applyFont="1" applyFill="1" applyBorder="1" applyAlignment="1" applyProtection="1">
      <alignment horizontal="center"/>
      <protection locked="0"/>
    </xf>
    <xf numFmtId="0" fontId="22" fillId="6" borderId="8" xfId="0" applyFont="1" applyFill="1" applyBorder="1" applyAlignment="1" applyProtection="1">
      <alignment horizontal="center"/>
      <protection locked="0"/>
    </xf>
    <xf numFmtId="0" fontId="25" fillId="0" borderId="2" xfId="0" applyFont="1" applyFill="1" applyBorder="1" applyAlignment="1">
      <alignment horizontal="left" vertical="center" wrapText="1" indent="1"/>
    </xf>
    <xf numFmtId="1" fontId="11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1" fontId="11" fillId="6" borderId="8" xfId="0" applyNumberFormat="1" applyFont="1" applyFill="1" applyBorder="1" applyAlignment="1" applyProtection="1">
      <alignment horizontal="center"/>
      <protection locked="0"/>
    </xf>
    <xf numFmtId="1" fontId="11" fillId="3" borderId="8" xfId="0" applyNumberFormat="1" applyFont="1" applyFill="1" applyBorder="1" applyAlignment="1" applyProtection="1">
      <alignment horizontal="center"/>
      <protection locked="0"/>
    </xf>
    <xf numFmtId="1" fontId="11" fillId="4" borderId="8" xfId="0" applyNumberFormat="1" applyFont="1" applyFill="1" applyBorder="1" applyAlignment="1" applyProtection="1">
      <alignment horizontal="center"/>
      <protection locked="0"/>
    </xf>
    <xf numFmtId="1" fontId="11" fillId="9" borderId="8" xfId="0" applyNumberFormat="1" applyFont="1" applyFill="1" applyBorder="1" applyAlignment="1">
      <alignment horizontal="center"/>
    </xf>
    <xf numFmtId="1" fontId="11" fillId="10" borderId="8" xfId="0" applyNumberFormat="1" applyFont="1" applyFill="1" applyBorder="1" applyAlignment="1" applyProtection="1">
      <alignment horizontal="center"/>
      <protection locked="0"/>
    </xf>
    <xf numFmtId="0" fontId="15" fillId="10" borderId="8" xfId="0" applyFont="1" applyFill="1" applyBorder="1" applyAlignment="1">
      <alignment horizontal="center" vertical="top" wrapText="1"/>
    </xf>
    <xf numFmtId="1" fontId="11" fillId="0" borderId="8" xfId="0" applyNumberFormat="1" applyFont="1" applyBorder="1" applyAlignment="1" applyProtection="1">
      <alignment horizontal="center"/>
      <protection locked="0"/>
    </xf>
    <xf numFmtId="0" fontId="15" fillId="0" borderId="0" xfId="0" applyFont="1"/>
    <xf numFmtId="0" fontId="15" fillId="0" borderId="0" xfId="0" applyFont="1" applyProtection="1">
      <protection locked="0"/>
    </xf>
    <xf numFmtId="0" fontId="0" fillId="0" borderId="0" xfId="0" applyBorder="1"/>
    <xf numFmtId="0" fontId="26" fillId="0" borderId="0" xfId="0" applyFont="1" applyAlignment="1">
      <alignment vertical="top"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>
      <alignment vertical="top"/>
    </xf>
    <xf numFmtId="0" fontId="30" fillId="0" borderId="0" xfId="0" applyFont="1" applyAlignment="1" applyProtection="1">
      <alignment vertical="top"/>
      <protection locked="0"/>
    </xf>
    <xf numFmtId="0" fontId="32" fillId="0" borderId="0" xfId="0" applyFont="1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2" xfId="0" applyFill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vertical="center"/>
      <protection locked="0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" xfId="0" applyFill="1" applyBorder="1" applyAlignment="1" applyProtection="1">
      <alignment vertical="center" wrapText="1"/>
      <protection locked="0"/>
    </xf>
    <xf numFmtId="0" fontId="0" fillId="8" borderId="4" xfId="0" applyFill="1" applyBorder="1" applyAlignment="1" applyProtection="1">
      <alignment vertical="center" wrapText="1"/>
      <protection locked="0"/>
    </xf>
    <xf numFmtId="0" fontId="0" fillId="8" borderId="2" xfId="0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1" borderId="6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0" fillId="8" borderId="8" xfId="0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8" borderId="8" xfId="0" applyFill="1" applyBorder="1" applyAlignment="1" applyProtection="1">
      <alignment vertical="center"/>
      <protection locked="0"/>
    </xf>
    <xf numFmtId="0" fontId="0" fillId="8" borderId="8" xfId="0" applyFill="1" applyBorder="1" applyAlignment="1">
      <alignment horizontal="center" vertical="center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>
      <alignment vertical="center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8" xfId="0" applyBorder="1"/>
    <xf numFmtId="164" fontId="0" fillId="2" borderId="8" xfId="0" applyNumberFormat="1" applyFill="1" applyBorder="1" applyAlignment="1">
      <alignment vertical="center"/>
    </xf>
    <xf numFmtId="0" fontId="33" fillId="0" borderId="4" xfId="2" applyFont="1" applyBorder="1" applyProtection="1">
      <protection hidden="1"/>
    </xf>
    <xf numFmtId="1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top" wrapText="1"/>
      <protection locked="0"/>
    </xf>
    <xf numFmtId="0" fontId="15" fillId="2" borderId="4" xfId="0" applyFont="1" applyFill="1" applyBorder="1" applyAlignment="1" applyProtection="1">
      <alignment horizontal="center" vertical="top" wrapText="1"/>
      <protection locked="0"/>
    </xf>
    <xf numFmtId="0" fontId="15" fillId="2" borderId="1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6" borderId="2" xfId="0" applyFont="1" applyFill="1" applyBorder="1" applyAlignment="1" applyProtection="1">
      <alignment horizontal="center" vertical="top" wrapText="1"/>
      <protection locked="0"/>
    </xf>
    <xf numFmtId="0" fontId="15" fillId="6" borderId="4" xfId="0" applyFont="1" applyFill="1" applyBorder="1" applyAlignment="1" applyProtection="1">
      <alignment horizontal="center" vertical="top" wrapText="1"/>
      <protection locked="0"/>
    </xf>
    <xf numFmtId="0" fontId="15" fillId="6" borderId="3" xfId="0" applyFont="1" applyFill="1" applyBorder="1" applyAlignment="1" applyProtection="1">
      <alignment horizontal="center" vertical="top" wrapText="1"/>
      <protection locked="0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top" wrapText="1"/>
    </xf>
    <xf numFmtId="0" fontId="15" fillId="6" borderId="15" xfId="0" applyFont="1" applyFill="1" applyBorder="1" applyAlignment="1">
      <alignment horizontal="center" vertical="top" wrapText="1"/>
    </xf>
    <xf numFmtId="0" fontId="15" fillId="6" borderId="14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4" fillId="3" borderId="15" xfId="0" applyFont="1" applyFill="1" applyBorder="1" applyAlignment="1" applyProtection="1">
      <alignment horizontal="center" vertical="top" wrapText="1"/>
      <protection locked="0"/>
    </xf>
    <xf numFmtId="0" fontId="14" fillId="3" borderId="14" xfId="0" applyFont="1" applyFill="1" applyBorder="1" applyAlignment="1" applyProtection="1">
      <alignment horizontal="center" vertical="top" wrapText="1"/>
      <protection locked="0"/>
    </xf>
    <xf numFmtId="0" fontId="15" fillId="8" borderId="2" xfId="0" applyFont="1" applyFill="1" applyBorder="1" applyAlignment="1" applyProtection="1">
      <alignment horizontal="center" vertical="top" wrapText="1"/>
      <protection locked="0"/>
    </xf>
    <xf numFmtId="0" fontId="15" fillId="8" borderId="4" xfId="0" applyFont="1" applyFill="1" applyBorder="1" applyAlignment="1" applyProtection="1">
      <alignment horizontal="center" vertical="top" wrapText="1"/>
      <protection locked="0"/>
    </xf>
    <xf numFmtId="0" fontId="15" fillId="9" borderId="2" xfId="0" applyFont="1" applyFill="1" applyBorder="1" applyAlignment="1">
      <alignment horizontal="center" vertical="top" wrapText="1"/>
    </xf>
    <xf numFmtId="0" fontId="15" fillId="9" borderId="4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8;&#1072;&#1095;-&#1089;&#1090;&#1072;&#1090;&#1080;&#1089;&#1090;/Downloads/&#1055;&#1043;&#1043;%202015%20&#1043;&#1054;&#1044;/&#1086;&#1073;&#1098;&#1077;&#1084;&#1099;%20&#1055;&#1043;&#1043;%20&#1086;&#1090;%2028.11.14%20&#1086;&#1082;/&#1055;&#1043;&#1043;%202015%20&#1075;.%20&#1086;&#1090;%2028.11.14/&#1055;&#1043;&#1043;%20&#1086;&#1090;%20&#1052;&#1054;%20&#1086;&#1090;%2030.10.14/&#1077;&#1088;&#1072;&#1074;&#1085;&#1072;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8;&#1072;&#1095;-&#1089;&#1090;&#1072;&#1090;&#1080;&#1089;&#1090;/Downloads/&#1055;&#1043;&#1043;%202015%20&#1043;&#1054;&#1044;/&#1086;&#1090;%20&#1052;&#1054;/&#1045;&#1088;&#1072;&#1074;&#1085;.%20&#1062;&#1056;&#104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ц ОМС бюджет"/>
      <sheetName val="стац расшифровка бюджета"/>
    </sheetNames>
    <sheetDataSet>
      <sheetData sheetId="0" refreshError="1"/>
      <sheetData sheetId="1" refreshError="1">
        <row r="7">
          <cell r="B7">
            <v>0</v>
          </cell>
          <cell r="C7">
            <v>0</v>
          </cell>
          <cell r="AG7">
            <v>0</v>
          </cell>
          <cell r="AH7">
            <v>0</v>
          </cell>
        </row>
        <row r="8">
          <cell r="B8">
            <v>0</v>
          </cell>
          <cell r="C8">
            <v>0</v>
          </cell>
          <cell r="AG8">
            <v>0</v>
          </cell>
          <cell r="AH8">
            <v>0</v>
          </cell>
        </row>
        <row r="9">
          <cell r="B9">
            <v>0</v>
          </cell>
          <cell r="C9">
            <v>0</v>
          </cell>
          <cell r="AG9">
            <v>0</v>
          </cell>
          <cell r="AH9">
            <v>0</v>
          </cell>
        </row>
        <row r="10">
          <cell r="B10">
            <v>0</v>
          </cell>
          <cell r="C10">
            <v>0</v>
          </cell>
          <cell r="AG10">
            <v>0</v>
          </cell>
          <cell r="AH10">
            <v>0</v>
          </cell>
        </row>
        <row r="14">
          <cell r="B14">
            <v>0</v>
          </cell>
          <cell r="C14">
            <v>0</v>
          </cell>
          <cell r="AH14">
            <v>0</v>
          </cell>
        </row>
        <row r="15">
          <cell r="B15">
            <v>30</v>
          </cell>
          <cell r="C15">
            <v>0</v>
          </cell>
          <cell r="AH15">
            <v>0</v>
          </cell>
        </row>
        <row r="36">
          <cell r="B36">
            <v>0</v>
          </cell>
          <cell r="C36">
            <v>0</v>
          </cell>
          <cell r="AG36">
            <v>0</v>
          </cell>
          <cell r="AH36">
            <v>0</v>
          </cell>
        </row>
        <row r="37">
          <cell r="B37">
            <v>0</v>
          </cell>
          <cell r="C37">
            <v>0</v>
          </cell>
          <cell r="AG37">
            <v>0</v>
          </cell>
          <cell r="AH37">
            <v>0</v>
          </cell>
        </row>
        <row r="38">
          <cell r="B38">
            <v>0</v>
          </cell>
          <cell r="C38">
            <v>0</v>
          </cell>
          <cell r="AG38">
            <v>0</v>
          </cell>
          <cell r="AH38">
            <v>0</v>
          </cell>
        </row>
        <row r="39">
          <cell r="B39">
            <v>0</v>
          </cell>
          <cell r="C39">
            <v>0</v>
          </cell>
          <cell r="AG39">
            <v>0</v>
          </cell>
          <cell r="AH39">
            <v>0</v>
          </cell>
        </row>
        <row r="40">
          <cell r="B40">
            <v>0</v>
          </cell>
          <cell r="C40">
            <v>0</v>
          </cell>
          <cell r="AG40">
            <v>0</v>
          </cell>
          <cell r="AH40">
            <v>0</v>
          </cell>
        </row>
        <row r="41">
          <cell r="B41">
            <v>0</v>
          </cell>
          <cell r="C41">
            <v>0</v>
          </cell>
          <cell r="AG41">
            <v>0</v>
          </cell>
          <cell r="AH41">
            <v>0</v>
          </cell>
        </row>
        <row r="42">
          <cell r="B42">
            <v>0</v>
          </cell>
          <cell r="C42">
            <v>0</v>
          </cell>
          <cell r="AG42">
            <v>0</v>
          </cell>
          <cell r="AH42">
            <v>0</v>
          </cell>
        </row>
        <row r="43">
          <cell r="B43">
            <v>0</v>
          </cell>
          <cell r="C43">
            <v>0</v>
          </cell>
          <cell r="AG43">
            <v>0</v>
          </cell>
          <cell r="AH43">
            <v>0</v>
          </cell>
        </row>
        <row r="44">
          <cell r="B44">
            <v>0</v>
          </cell>
          <cell r="C44">
            <v>0</v>
          </cell>
          <cell r="AG44">
            <v>0</v>
          </cell>
          <cell r="AH44">
            <v>0</v>
          </cell>
        </row>
        <row r="45">
          <cell r="B45">
            <v>0</v>
          </cell>
          <cell r="C45">
            <v>0</v>
          </cell>
          <cell r="AG45">
            <v>0</v>
          </cell>
          <cell r="AH45">
            <v>0</v>
          </cell>
        </row>
        <row r="46">
          <cell r="B46">
            <v>0</v>
          </cell>
          <cell r="C46">
            <v>0</v>
          </cell>
          <cell r="AG46">
            <v>0</v>
          </cell>
          <cell r="AH46">
            <v>0</v>
          </cell>
        </row>
        <row r="47">
          <cell r="B47">
            <v>0</v>
          </cell>
          <cell r="C47">
            <v>0</v>
          </cell>
          <cell r="AG47">
            <v>0</v>
          </cell>
          <cell r="AH47">
            <v>0</v>
          </cell>
        </row>
        <row r="48">
          <cell r="B48">
            <v>0</v>
          </cell>
          <cell r="C48">
            <v>0</v>
          </cell>
          <cell r="AG48">
            <v>0</v>
          </cell>
          <cell r="AH48">
            <v>0</v>
          </cell>
        </row>
        <row r="49">
          <cell r="B49">
            <v>0</v>
          </cell>
          <cell r="C49">
            <v>0</v>
          </cell>
          <cell r="AG49">
            <v>0</v>
          </cell>
          <cell r="AH49">
            <v>0</v>
          </cell>
        </row>
        <row r="50">
          <cell r="B50">
            <v>0</v>
          </cell>
          <cell r="C50">
            <v>0</v>
          </cell>
          <cell r="AG50">
            <v>0</v>
          </cell>
          <cell r="AH50">
            <v>0</v>
          </cell>
        </row>
        <row r="51">
          <cell r="B51">
            <v>0</v>
          </cell>
          <cell r="C51">
            <v>0</v>
          </cell>
          <cell r="AG51">
            <v>0</v>
          </cell>
          <cell r="AH51">
            <v>0</v>
          </cell>
        </row>
        <row r="52">
          <cell r="B52">
            <v>0</v>
          </cell>
          <cell r="C52">
            <v>0</v>
          </cell>
          <cell r="AG52">
            <v>0</v>
          </cell>
          <cell r="AH52">
            <v>0</v>
          </cell>
        </row>
        <row r="53">
          <cell r="B53">
            <v>0</v>
          </cell>
          <cell r="C53">
            <v>0</v>
          </cell>
          <cell r="AG53">
            <v>0</v>
          </cell>
          <cell r="AH53">
            <v>0</v>
          </cell>
        </row>
        <row r="54">
          <cell r="B54">
            <v>0</v>
          </cell>
          <cell r="C54">
            <v>0</v>
          </cell>
          <cell r="AG54">
            <v>0</v>
          </cell>
          <cell r="AH54">
            <v>0</v>
          </cell>
        </row>
        <row r="55">
          <cell r="B55">
            <v>0</v>
          </cell>
          <cell r="C55">
            <v>0</v>
          </cell>
          <cell r="AG55">
            <v>0</v>
          </cell>
          <cell r="AH55">
            <v>0</v>
          </cell>
        </row>
        <row r="56">
          <cell r="B56">
            <v>3</v>
          </cell>
          <cell r="C56">
            <v>0</v>
          </cell>
          <cell r="AH56">
            <v>0</v>
          </cell>
        </row>
        <row r="57">
          <cell r="B57">
            <v>0</v>
          </cell>
          <cell r="C57">
            <v>0</v>
          </cell>
          <cell r="AG57">
            <v>0</v>
          </cell>
          <cell r="AH57">
            <v>0</v>
          </cell>
        </row>
        <row r="58">
          <cell r="B58">
            <v>0</v>
          </cell>
          <cell r="C58">
            <v>0</v>
          </cell>
          <cell r="AG58">
            <v>0</v>
          </cell>
          <cell r="AH58">
            <v>0</v>
          </cell>
        </row>
        <row r="59">
          <cell r="B59">
            <v>0</v>
          </cell>
          <cell r="C59">
            <v>0</v>
          </cell>
          <cell r="AG59">
            <v>0</v>
          </cell>
          <cell r="AH59">
            <v>0</v>
          </cell>
        </row>
        <row r="60">
          <cell r="B60">
            <v>0</v>
          </cell>
          <cell r="C60">
            <v>0</v>
          </cell>
          <cell r="AG60">
            <v>0</v>
          </cell>
          <cell r="AH60">
            <v>0</v>
          </cell>
        </row>
        <row r="61">
          <cell r="B61">
            <v>0</v>
          </cell>
          <cell r="C61">
            <v>0</v>
          </cell>
          <cell r="AG61">
            <v>0</v>
          </cell>
          <cell r="AH61">
            <v>0</v>
          </cell>
        </row>
        <row r="62">
          <cell r="B62">
            <v>3</v>
          </cell>
          <cell r="C62">
            <v>0</v>
          </cell>
          <cell r="AH62">
            <v>0</v>
          </cell>
        </row>
        <row r="63">
          <cell r="B63">
            <v>0</v>
          </cell>
          <cell r="C63">
            <v>0</v>
          </cell>
          <cell r="AG63">
            <v>0</v>
          </cell>
          <cell r="AH63">
            <v>0</v>
          </cell>
        </row>
        <row r="64">
          <cell r="B64">
            <v>0</v>
          </cell>
          <cell r="C64">
            <v>0</v>
          </cell>
          <cell r="AG64">
            <v>0</v>
          </cell>
          <cell r="AH64">
            <v>0</v>
          </cell>
        </row>
        <row r="65">
          <cell r="B65">
            <v>0</v>
          </cell>
          <cell r="C65">
            <v>0</v>
          </cell>
          <cell r="AG65">
            <v>0</v>
          </cell>
          <cell r="AH65">
            <v>0</v>
          </cell>
        </row>
        <row r="66">
          <cell r="B66">
            <v>0</v>
          </cell>
          <cell r="C66">
            <v>0</v>
          </cell>
          <cell r="AG66">
            <v>0</v>
          </cell>
          <cell r="AH66">
            <v>0</v>
          </cell>
        </row>
        <row r="67">
          <cell r="B67">
            <v>0</v>
          </cell>
          <cell r="C67">
            <v>0</v>
          </cell>
          <cell r="AG67">
            <v>0</v>
          </cell>
          <cell r="AH67">
            <v>0</v>
          </cell>
        </row>
        <row r="68">
          <cell r="B68">
            <v>0</v>
          </cell>
          <cell r="C68">
            <v>0</v>
          </cell>
          <cell r="AG68">
            <v>0</v>
          </cell>
          <cell r="AH68">
            <v>0</v>
          </cell>
        </row>
        <row r="69">
          <cell r="B69">
            <v>0</v>
          </cell>
          <cell r="C69">
            <v>0</v>
          </cell>
          <cell r="AG69">
            <v>0</v>
          </cell>
          <cell r="AH69">
            <v>0</v>
          </cell>
        </row>
        <row r="70">
          <cell r="B70">
            <v>0</v>
          </cell>
          <cell r="C70">
            <v>0</v>
          </cell>
          <cell r="AG70">
            <v>0</v>
          </cell>
          <cell r="AH70">
            <v>0</v>
          </cell>
        </row>
        <row r="71">
          <cell r="B71">
            <v>0</v>
          </cell>
          <cell r="C71">
            <v>0</v>
          </cell>
          <cell r="AG71">
            <v>0</v>
          </cell>
          <cell r="AH71">
            <v>0</v>
          </cell>
        </row>
        <row r="72">
          <cell r="B72">
            <v>0</v>
          </cell>
          <cell r="C72">
            <v>0</v>
          </cell>
          <cell r="AG72">
            <v>0</v>
          </cell>
          <cell r="AH7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ц ОМС бюджет"/>
      <sheetName val="стац расшифровка бюджета"/>
      <sheetName val="поликлиника "/>
      <sheetName val="поликлиника расш.бюджета "/>
      <sheetName val="ст.зам"/>
      <sheetName val="скорая"/>
    </sheetNames>
    <sheetDataSet>
      <sheetData sheetId="0"/>
      <sheetData sheetId="1"/>
      <sheetData sheetId="2"/>
      <sheetData sheetId="3">
        <row r="7">
          <cell r="L7">
            <v>0</v>
          </cell>
          <cell r="M7">
            <v>0</v>
          </cell>
          <cell r="V7">
            <v>0</v>
          </cell>
          <cell r="W7">
            <v>0</v>
          </cell>
          <cell r="AF7">
            <v>0</v>
          </cell>
          <cell r="AG7">
            <v>0</v>
          </cell>
        </row>
        <row r="8">
          <cell r="L8">
            <v>0</v>
          </cell>
          <cell r="M8">
            <v>0</v>
          </cell>
          <cell r="V8">
            <v>0</v>
          </cell>
          <cell r="W8">
            <v>0</v>
          </cell>
          <cell r="AF8">
            <v>0</v>
          </cell>
          <cell r="AG8">
            <v>0</v>
          </cell>
        </row>
        <row r="9">
          <cell r="L9">
            <v>0</v>
          </cell>
          <cell r="M9">
            <v>0</v>
          </cell>
          <cell r="V9">
            <v>0</v>
          </cell>
          <cell r="W9">
            <v>0</v>
          </cell>
          <cell r="AF9">
            <v>0</v>
          </cell>
          <cell r="AG9">
            <v>0</v>
          </cell>
        </row>
        <row r="10">
          <cell r="L10">
            <v>0</v>
          </cell>
          <cell r="M10">
            <v>0</v>
          </cell>
          <cell r="V10">
            <v>0</v>
          </cell>
          <cell r="W10">
            <v>0</v>
          </cell>
          <cell r="AF10">
            <v>0</v>
          </cell>
          <cell r="AG10">
            <v>0</v>
          </cell>
        </row>
        <row r="11">
          <cell r="L11">
            <v>0</v>
          </cell>
          <cell r="M11">
            <v>0</v>
          </cell>
          <cell r="V11">
            <v>0</v>
          </cell>
          <cell r="W11">
            <v>0</v>
          </cell>
          <cell r="AF11">
            <v>0</v>
          </cell>
          <cell r="AG11">
            <v>0</v>
          </cell>
        </row>
        <row r="12">
          <cell r="L12">
            <v>2175</v>
          </cell>
          <cell r="M12">
            <v>130</v>
          </cell>
          <cell r="V12">
            <v>1451</v>
          </cell>
          <cell r="W12">
            <v>0</v>
          </cell>
          <cell r="AF12">
            <v>588</v>
          </cell>
          <cell r="AG12">
            <v>0</v>
          </cell>
        </row>
        <row r="13">
          <cell r="L13">
            <v>0</v>
          </cell>
          <cell r="M13">
            <v>0</v>
          </cell>
          <cell r="V13">
            <v>0</v>
          </cell>
          <cell r="W13">
            <v>0</v>
          </cell>
          <cell r="AF13">
            <v>0</v>
          </cell>
          <cell r="AG13">
            <v>0</v>
          </cell>
        </row>
        <row r="14">
          <cell r="L14">
            <v>0</v>
          </cell>
          <cell r="M14">
            <v>0</v>
          </cell>
          <cell r="V14">
            <v>0</v>
          </cell>
          <cell r="W14">
            <v>0</v>
          </cell>
          <cell r="AF14">
            <v>0</v>
          </cell>
          <cell r="AG14">
            <v>0</v>
          </cell>
        </row>
        <row r="15">
          <cell r="L15">
            <v>0</v>
          </cell>
          <cell r="M15">
            <v>0</v>
          </cell>
          <cell r="V15">
            <v>0</v>
          </cell>
          <cell r="W15">
            <v>0</v>
          </cell>
          <cell r="AF15">
            <v>0</v>
          </cell>
          <cell r="AG15">
            <v>0</v>
          </cell>
        </row>
        <row r="16">
          <cell r="L16">
            <v>0</v>
          </cell>
          <cell r="M16">
            <v>0</v>
          </cell>
          <cell r="V16">
            <v>0</v>
          </cell>
          <cell r="W16">
            <v>0</v>
          </cell>
          <cell r="AF16">
            <v>0</v>
          </cell>
          <cell r="AG16">
            <v>0</v>
          </cell>
        </row>
        <row r="17">
          <cell r="L17">
            <v>0</v>
          </cell>
          <cell r="M17">
            <v>0</v>
          </cell>
          <cell r="V17">
            <v>0</v>
          </cell>
          <cell r="W17">
            <v>0</v>
          </cell>
          <cell r="AF17">
            <v>0</v>
          </cell>
          <cell r="AG17">
            <v>0</v>
          </cell>
        </row>
        <row r="18">
          <cell r="L18">
            <v>0</v>
          </cell>
          <cell r="M18">
            <v>0</v>
          </cell>
          <cell r="V18">
            <v>0</v>
          </cell>
          <cell r="W18">
            <v>0</v>
          </cell>
          <cell r="AF18">
            <v>0</v>
          </cell>
          <cell r="AG18">
            <v>0</v>
          </cell>
        </row>
        <row r="19">
          <cell r="L19">
            <v>355</v>
          </cell>
          <cell r="M19">
            <v>0</v>
          </cell>
          <cell r="V19">
            <v>0</v>
          </cell>
          <cell r="W19">
            <v>0</v>
          </cell>
          <cell r="AF19">
            <v>0</v>
          </cell>
          <cell r="AG19">
            <v>0</v>
          </cell>
        </row>
        <row r="20">
          <cell r="L20">
            <v>0</v>
          </cell>
          <cell r="M20">
            <v>0</v>
          </cell>
          <cell r="V20">
            <v>0</v>
          </cell>
          <cell r="W20">
            <v>0</v>
          </cell>
          <cell r="AF20">
            <v>0</v>
          </cell>
          <cell r="AG20">
            <v>0</v>
          </cell>
        </row>
        <row r="21">
          <cell r="L21">
            <v>0</v>
          </cell>
          <cell r="M21">
            <v>0</v>
          </cell>
          <cell r="V21">
            <v>0</v>
          </cell>
          <cell r="W21">
            <v>0</v>
          </cell>
          <cell r="AF21">
            <v>0</v>
          </cell>
          <cell r="AG21">
            <v>0</v>
          </cell>
        </row>
        <row r="22">
          <cell r="L22">
            <v>0</v>
          </cell>
          <cell r="M22">
            <v>0</v>
          </cell>
          <cell r="V22">
            <v>0</v>
          </cell>
          <cell r="W22">
            <v>0</v>
          </cell>
          <cell r="AF22">
            <v>0</v>
          </cell>
          <cell r="AG22">
            <v>0</v>
          </cell>
        </row>
        <row r="23">
          <cell r="L23">
            <v>0</v>
          </cell>
          <cell r="M23">
            <v>0</v>
          </cell>
          <cell r="V23">
            <v>0</v>
          </cell>
          <cell r="W23">
            <v>0</v>
          </cell>
          <cell r="AF23">
            <v>0</v>
          </cell>
          <cell r="AG23">
            <v>0</v>
          </cell>
        </row>
        <row r="24">
          <cell r="L24">
            <v>0</v>
          </cell>
          <cell r="M24">
            <v>0</v>
          </cell>
          <cell r="V24">
            <v>0</v>
          </cell>
          <cell r="W24">
            <v>0</v>
          </cell>
          <cell r="AF24">
            <v>0</v>
          </cell>
          <cell r="AG24">
            <v>0</v>
          </cell>
        </row>
        <row r="25">
          <cell r="L25">
            <v>0</v>
          </cell>
          <cell r="M25">
            <v>0</v>
          </cell>
          <cell r="V25">
            <v>0</v>
          </cell>
          <cell r="W25">
            <v>0</v>
          </cell>
          <cell r="AF25">
            <v>0</v>
          </cell>
          <cell r="AG25">
            <v>0</v>
          </cell>
        </row>
        <row r="26">
          <cell r="L26">
            <v>355</v>
          </cell>
          <cell r="M26">
            <v>0</v>
          </cell>
          <cell r="V26">
            <v>0</v>
          </cell>
          <cell r="W26">
            <v>0</v>
          </cell>
          <cell r="AF26">
            <v>0</v>
          </cell>
          <cell r="AG26">
            <v>0</v>
          </cell>
        </row>
        <row r="27">
          <cell r="L27">
            <v>355</v>
          </cell>
          <cell r="M27">
            <v>0</v>
          </cell>
          <cell r="V27">
            <v>0</v>
          </cell>
          <cell r="W27">
            <v>0</v>
          </cell>
          <cell r="AF27">
            <v>0</v>
          </cell>
          <cell r="AG27">
            <v>0</v>
          </cell>
        </row>
        <row r="28">
          <cell r="L28">
            <v>0</v>
          </cell>
          <cell r="M28">
            <v>0</v>
          </cell>
          <cell r="V28">
            <v>0</v>
          </cell>
          <cell r="W28">
            <v>0</v>
          </cell>
          <cell r="AF28">
            <v>0</v>
          </cell>
          <cell r="AG28">
            <v>0</v>
          </cell>
        </row>
        <row r="30">
          <cell r="L30">
            <v>0</v>
          </cell>
          <cell r="M30">
            <v>0</v>
          </cell>
          <cell r="V30">
            <v>0</v>
          </cell>
          <cell r="W30">
            <v>0</v>
          </cell>
          <cell r="AF30">
            <v>0</v>
          </cell>
          <cell r="AG30">
            <v>0</v>
          </cell>
        </row>
        <row r="31">
          <cell r="L31">
            <v>0</v>
          </cell>
          <cell r="M31">
            <v>0</v>
          </cell>
          <cell r="V31">
            <v>0</v>
          </cell>
          <cell r="W31">
            <v>0</v>
          </cell>
          <cell r="AF31">
            <v>0</v>
          </cell>
          <cell r="AG31">
            <v>0</v>
          </cell>
        </row>
        <row r="32">
          <cell r="M32">
            <v>0</v>
          </cell>
          <cell r="V32">
            <v>0</v>
          </cell>
          <cell r="W32">
            <v>0</v>
          </cell>
          <cell r="AF32">
            <v>0</v>
          </cell>
          <cell r="AG32">
            <v>0</v>
          </cell>
        </row>
        <row r="33">
          <cell r="L33">
            <v>1983</v>
          </cell>
          <cell r="M33">
            <v>426</v>
          </cell>
          <cell r="V33">
            <v>1482</v>
          </cell>
          <cell r="W33">
            <v>117</v>
          </cell>
          <cell r="AF33">
            <v>569</v>
          </cell>
          <cell r="AG33">
            <v>45</v>
          </cell>
        </row>
        <row r="34">
          <cell r="M34">
            <v>0</v>
          </cell>
          <cell r="W34">
            <v>0</v>
          </cell>
          <cell r="AF34">
            <v>442</v>
          </cell>
          <cell r="AG34">
            <v>0</v>
          </cell>
        </row>
        <row r="35">
          <cell r="L35">
            <v>0</v>
          </cell>
          <cell r="M35">
            <v>0</v>
          </cell>
          <cell r="V35">
            <v>0</v>
          </cell>
          <cell r="W35">
            <v>0</v>
          </cell>
          <cell r="AF35">
            <v>0</v>
          </cell>
          <cell r="AG35">
            <v>0</v>
          </cell>
        </row>
        <row r="36">
          <cell r="L36">
            <v>0</v>
          </cell>
          <cell r="M36">
            <v>0</v>
          </cell>
          <cell r="V36">
            <v>0</v>
          </cell>
          <cell r="W36">
            <v>0</v>
          </cell>
          <cell r="AF36">
            <v>0</v>
          </cell>
          <cell r="AG36">
            <v>0</v>
          </cell>
        </row>
        <row r="37">
          <cell r="L37">
            <v>0</v>
          </cell>
          <cell r="M37">
            <v>0</v>
          </cell>
          <cell r="V37">
            <v>0</v>
          </cell>
          <cell r="W37">
            <v>0</v>
          </cell>
          <cell r="AF37">
            <v>0</v>
          </cell>
          <cell r="AG37">
            <v>0</v>
          </cell>
        </row>
        <row r="38">
          <cell r="L38">
            <v>0</v>
          </cell>
          <cell r="M38">
            <v>0</v>
          </cell>
          <cell r="V38">
            <v>0</v>
          </cell>
          <cell r="W38">
            <v>0</v>
          </cell>
          <cell r="AF38">
            <v>0</v>
          </cell>
          <cell r="AG38">
            <v>0</v>
          </cell>
        </row>
        <row r="39">
          <cell r="L39">
            <v>0</v>
          </cell>
          <cell r="M39">
            <v>0</v>
          </cell>
          <cell r="V39">
            <v>0</v>
          </cell>
          <cell r="W39">
            <v>0</v>
          </cell>
          <cell r="AF39">
            <v>0</v>
          </cell>
          <cell r="AG39">
            <v>0</v>
          </cell>
        </row>
        <row r="40">
          <cell r="L40">
            <v>355</v>
          </cell>
          <cell r="M40">
            <v>0</v>
          </cell>
          <cell r="V40">
            <v>0</v>
          </cell>
          <cell r="W40">
            <v>0</v>
          </cell>
          <cell r="AF40">
            <v>0</v>
          </cell>
          <cell r="AG40">
            <v>0</v>
          </cell>
        </row>
        <row r="41">
          <cell r="L41">
            <v>0</v>
          </cell>
          <cell r="M41">
            <v>0</v>
          </cell>
          <cell r="V41">
            <v>0</v>
          </cell>
          <cell r="W41">
            <v>0</v>
          </cell>
          <cell r="AF41">
            <v>0</v>
          </cell>
          <cell r="AG41">
            <v>0</v>
          </cell>
        </row>
        <row r="42">
          <cell r="L42">
            <v>355</v>
          </cell>
          <cell r="M42">
            <v>0</v>
          </cell>
          <cell r="V42">
            <v>0</v>
          </cell>
          <cell r="W42">
            <v>0</v>
          </cell>
          <cell r="AF42">
            <v>0</v>
          </cell>
          <cell r="AG42">
            <v>0</v>
          </cell>
        </row>
        <row r="43">
          <cell r="L43">
            <v>355</v>
          </cell>
        </row>
        <row r="44">
          <cell r="L44">
            <v>0</v>
          </cell>
          <cell r="M44">
            <v>0</v>
          </cell>
          <cell r="V44">
            <v>0</v>
          </cell>
          <cell r="W44">
            <v>0</v>
          </cell>
          <cell r="AF44">
            <v>0</v>
          </cell>
          <cell r="AG44">
            <v>0</v>
          </cell>
        </row>
        <row r="45">
          <cell r="L45">
            <v>0</v>
          </cell>
          <cell r="M45">
            <v>0</v>
          </cell>
          <cell r="V45">
            <v>0</v>
          </cell>
          <cell r="W45">
            <v>0</v>
          </cell>
          <cell r="AF45">
            <v>0</v>
          </cell>
          <cell r="AG45">
            <v>0</v>
          </cell>
        </row>
        <row r="46">
          <cell r="L46">
            <v>0</v>
          </cell>
          <cell r="M46">
            <v>0</v>
          </cell>
          <cell r="V46">
            <v>0</v>
          </cell>
          <cell r="W46">
            <v>0</v>
          </cell>
          <cell r="AF46">
            <v>0</v>
          </cell>
          <cell r="AG46">
            <v>0</v>
          </cell>
        </row>
        <row r="47">
          <cell r="L47">
            <v>0</v>
          </cell>
          <cell r="M47">
            <v>0</v>
          </cell>
          <cell r="V47">
            <v>0</v>
          </cell>
          <cell r="W47">
            <v>0</v>
          </cell>
          <cell r="AF47">
            <v>0</v>
          </cell>
          <cell r="AG47">
            <v>0</v>
          </cell>
        </row>
        <row r="48">
          <cell r="L48">
            <v>1008</v>
          </cell>
          <cell r="M48">
            <v>512</v>
          </cell>
          <cell r="V48">
            <v>1425</v>
          </cell>
          <cell r="W48">
            <v>780</v>
          </cell>
          <cell r="AF48">
            <v>548</v>
          </cell>
          <cell r="AG48">
            <v>300</v>
          </cell>
        </row>
        <row r="49">
          <cell r="L49">
            <v>355</v>
          </cell>
          <cell r="M49">
            <v>0</v>
          </cell>
          <cell r="V49">
            <v>0</v>
          </cell>
          <cell r="W49">
            <v>0</v>
          </cell>
          <cell r="AF49">
            <v>0</v>
          </cell>
          <cell r="AG49">
            <v>0</v>
          </cell>
        </row>
        <row r="50">
          <cell r="L50">
            <v>0</v>
          </cell>
          <cell r="M50">
            <v>0</v>
          </cell>
          <cell r="V50">
            <v>0</v>
          </cell>
          <cell r="W50">
            <v>0</v>
          </cell>
          <cell r="AF50">
            <v>0</v>
          </cell>
          <cell r="AG50">
            <v>0</v>
          </cell>
        </row>
        <row r="51">
          <cell r="L51">
            <v>0</v>
          </cell>
          <cell r="M51">
            <v>0</v>
          </cell>
          <cell r="V51">
            <v>0</v>
          </cell>
          <cell r="W51">
            <v>0</v>
          </cell>
          <cell r="AF51">
            <v>0</v>
          </cell>
          <cell r="AG51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X48"/>
  <sheetViews>
    <sheetView tabSelected="1" zoomScale="89" zoomScaleNormal="8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53" sqref="K53"/>
    </sheetView>
  </sheetViews>
  <sheetFormatPr defaultRowHeight="15"/>
  <cols>
    <col min="1" max="1" width="25.42578125" customWidth="1"/>
    <col min="2" max="2" width="7.7109375" style="2" customWidth="1"/>
    <col min="3" max="3" width="6.28515625" style="2" customWidth="1"/>
    <col min="4" max="4" width="5.28515625" style="3" customWidth="1"/>
    <col min="5" max="5" width="8.42578125" style="3" customWidth="1"/>
    <col min="6" max="6" width="8.28515625" style="3" customWidth="1"/>
    <col min="7" max="7" width="6.5703125" style="3" customWidth="1"/>
    <col min="8" max="8" width="5.5703125" style="3" customWidth="1"/>
    <col min="9" max="9" width="8" style="2" customWidth="1"/>
    <col min="10" max="10" width="5.85546875" style="2" customWidth="1"/>
    <col min="11" max="11" width="5.5703125" style="3" customWidth="1"/>
    <col min="12" max="12" width="7.28515625" style="3" customWidth="1"/>
    <col min="13" max="13" width="8" style="3" customWidth="1"/>
    <col min="14" max="14" width="6.7109375" style="3" customWidth="1"/>
    <col min="15" max="15" width="5" style="3" customWidth="1"/>
    <col min="16" max="16" width="8.42578125" style="2" customWidth="1"/>
    <col min="17" max="17" width="7.140625" style="2" customWidth="1"/>
    <col min="18" max="18" width="6.85546875" style="3" customWidth="1"/>
    <col min="19" max="19" width="9.85546875" style="3" customWidth="1"/>
    <col min="20" max="20" width="8.42578125" style="3" customWidth="1"/>
    <col min="21" max="21" width="8" style="3" customWidth="1"/>
    <col min="22" max="22" width="7.85546875" style="3" customWidth="1"/>
  </cols>
  <sheetData>
    <row r="1" spans="1:24">
      <c r="A1" s="1" t="s">
        <v>0</v>
      </c>
      <c r="K1" s="4"/>
      <c r="L1" s="4"/>
      <c r="M1" s="4"/>
      <c r="N1" s="4"/>
      <c r="O1" s="4"/>
      <c r="P1" s="5"/>
      <c r="Q1" s="5"/>
      <c r="R1" s="4"/>
      <c r="S1" s="4"/>
      <c r="T1" s="4"/>
      <c r="U1" s="4"/>
      <c r="V1" s="4"/>
    </row>
    <row r="2" spans="1:24">
      <c r="A2" s="1" t="s">
        <v>1</v>
      </c>
    </row>
    <row r="3" spans="1:24" ht="35.25" customHeight="1">
      <c r="A3" s="6" t="s">
        <v>2</v>
      </c>
      <c r="B3" s="7" t="s">
        <v>3</v>
      </c>
      <c r="C3" s="8"/>
      <c r="D3" s="9"/>
      <c r="E3" s="10" t="s">
        <v>4</v>
      </c>
      <c r="F3" s="11" t="s">
        <v>5</v>
      </c>
      <c r="G3" s="12"/>
      <c r="H3" s="12"/>
      <c r="I3" s="13"/>
      <c r="J3" s="13"/>
      <c r="K3" s="14"/>
      <c r="L3" s="15" t="s">
        <v>6</v>
      </c>
      <c r="M3" s="16" t="s">
        <v>5</v>
      </c>
      <c r="N3" s="17"/>
      <c r="O3" s="17"/>
      <c r="P3" s="18"/>
      <c r="Q3" s="18"/>
      <c r="R3" s="19"/>
      <c r="S3" s="6" t="s">
        <v>7</v>
      </c>
      <c r="T3" s="20" t="s">
        <v>8</v>
      </c>
      <c r="U3" s="21"/>
      <c r="V3" s="22"/>
      <c r="W3" s="23" t="s">
        <v>9</v>
      </c>
      <c r="X3" s="24"/>
    </row>
    <row r="4" spans="1:24" ht="13.5" customHeight="1">
      <c r="A4" s="25"/>
      <c r="B4" s="26" t="s">
        <v>10</v>
      </c>
      <c r="C4" s="27"/>
      <c r="D4" s="28"/>
      <c r="E4" s="29"/>
      <c r="F4" s="30" t="s">
        <v>11</v>
      </c>
      <c r="G4" s="31"/>
      <c r="H4" s="32" t="s">
        <v>12</v>
      </c>
      <c r="I4" s="33" t="s">
        <v>13</v>
      </c>
      <c r="J4" s="34"/>
      <c r="K4" s="31"/>
      <c r="L4" s="35"/>
      <c r="M4" s="36" t="s">
        <v>11</v>
      </c>
      <c r="N4" s="37"/>
      <c r="O4" s="320" t="s">
        <v>12</v>
      </c>
      <c r="P4" s="38" t="s">
        <v>13</v>
      </c>
      <c r="Q4" s="39"/>
      <c r="R4" s="37"/>
      <c r="S4" s="25"/>
      <c r="T4" s="40"/>
      <c r="U4" s="322" t="s">
        <v>5</v>
      </c>
      <c r="V4" s="323"/>
      <c r="W4" s="41"/>
      <c r="X4" s="41"/>
    </row>
    <row r="5" spans="1:24" ht="27.75" customHeight="1">
      <c r="A5" s="25"/>
      <c r="B5" s="42" t="s">
        <v>14</v>
      </c>
      <c r="C5" s="42" t="s">
        <v>15</v>
      </c>
      <c r="D5" s="43" t="s">
        <v>12</v>
      </c>
      <c r="E5" s="44"/>
      <c r="F5" s="45" t="s">
        <v>16</v>
      </c>
      <c r="G5" s="45" t="s">
        <v>17</v>
      </c>
      <c r="H5" s="46"/>
      <c r="I5" s="47" t="s">
        <v>16</v>
      </c>
      <c r="J5" s="47" t="s">
        <v>17</v>
      </c>
      <c r="K5" s="45" t="s">
        <v>12</v>
      </c>
      <c r="L5" s="48"/>
      <c r="M5" s="49" t="s">
        <v>16</v>
      </c>
      <c r="N5" s="49" t="s">
        <v>17</v>
      </c>
      <c r="O5" s="321"/>
      <c r="P5" s="50" t="s">
        <v>16</v>
      </c>
      <c r="Q5" s="50" t="s">
        <v>17</v>
      </c>
      <c r="R5" s="49" t="s">
        <v>12</v>
      </c>
      <c r="S5" s="51"/>
      <c r="T5" s="52" t="s">
        <v>18</v>
      </c>
      <c r="U5" s="40" t="s">
        <v>11</v>
      </c>
      <c r="V5" s="40" t="s">
        <v>19</v>
      </c>
      <c r="W5" s="53" t="s">
        <v>16</v>
      </c>
      <c r="X5" s="53" t="s">
        <v>17</v>
      </c>
    </row>
    <row r="6" spans="1:24" ht="16.899999999999999" hidden="1" customHeight="1">
      <c r="A6" s="54" t="s">
        <v>20</v>
      </c>
      <c r="B6" s="55"/>
      <c r="C6" s="55"/>
      <c r="D6" s="56">
        <f>B6+C6</f>
        <v>0</v>
      </c>
      <c r="E6" s="57">
        <f>H6+K6</f>
        <v>0</v>
      </c>
      <c r="F6" s="56">
        <f>'[1]стац расшифровка бюджета'!B7</f>
        <v>0</v>
      </c>
      <c r="G6" s="56">
        <f>'[1]стац расшифровка бюджета'!C7</f>
        <v>0</v>
      </c>
      <c r="H6" s="57">
        <f>F6+G6</f>
        <v>0</v>
      </c>
      <c r="I6" s="55"/>
      <c r="J6" s="55"/>
      <c r="K6" s="58">
        <f>I6+J6</f>
        <v>0</v>
      </c>
      <c r="L6" s="58">
        <f>O6+R6</f>
        <v>0</v>
      </c>
      <c r="M6" s="59">
        <f>'[1]стац расшифровка бюджета'!AG7</f>
        <v>0</v>
      </c>
      <c r="N6" s="59">
        <f>'[1]стац расшифровка бюджета'!AH7</f>
        <v>0</v>
      </c>
      <c r="O6" s="58">
        <f>M6+N6</f>
        <v>0</v>
      </c>
      <c r="P6" s="60">
        <f>W6*I6</f>
        <v>0</v>
      </c>
      <c r="Q6" s="60">
        <f>J6*X6</f>
        <v>0</v>
      </c>
      <c r="R6" s="58">
        <f>P6+Q6</f>
        <v>0</v>
      </c>
      <c r="S6" s="61" t="e">
        <f>L6/D6</f>
        <v>#DIV/0!</v>
      </c>
      <c r="T6" s="61" t="e">
        <f>L6/E6</f>
        <v>#DIV/0!</v>
      </c>
      <c r="U6" s="61" t="e">
        <f>O6/H6</f>
        <v>#DIV/0!</v>
      </c>
      <c r="V6" s="61" t="e">
        <f>R6/K6</f>
        <v>#DIV/0!</v>
      </c>
      <c r="W6" s="62"/>
      <c r="X6" s="62"/>
    </row>
    <row r="7" spans="1:24" ht="17.25" customHeight="1">
      <c r="A7" s="54" t="s">
        <v>21</v>
      </c>
      <c r="B7" s="55">
        <v>3</v>
      </c>
      <c r="C7" s="55"/>
      <c r="D7" s="56">
        <f t="shared" ref="D7:D45" si="0">B7+C7</f>
        <v>3</v>
      </c>
      <c r="E7" s="57">
        <f t="shared" ref="E7:E46" si="1">H7+K7</f>
        <v>146</v>
      </c>
      <c r="F7" s="56">
        <f>'[1]стац расшифровка бюджета'!B8</f>
        <v>0</v>
      </c>
      <c r="G7" s="56">
        <f>'[1]стац расшифровка бюджета'!C8</f>
        <v>0</v>
      </c>
      <c r="H7" s="57">
        <f t="shared" ref="H7:H45" si="2">F7+G7</f>
        <v>0</v>
      </c>
      <c r="I7" s="55">
        <v>146</v>
      </c>
      <c r="J7" s="55"/>
      <c r="K7" s="58">
        <f t="shared" ref="K7:K45" si="3">I7+J7</f>
        <v>146</v>
      </c>
      <c r="L7" s="63">
        <f t="shared" ref="L7:L45" si="4">O7+R7</f>
        <v>803</v>
      </c>
      <c r="M7" s="59">
        <f>'[1]стац расшифровка бюджета'!AG8</f>
        <v>0</v>
      </c>
      <c r="N7" s="59">
        <f>'[1]стац расшифровка бюджета'!AH8</f>
        <v>0</v>
      </c>
      <c r="O7" s="58">
        <f t="shared" ref="O7:O46" si="5">M7+N7</f>
        <v>0</v>
      </c>
      <c r="P7" s="64">
        <v>803</v>
      </c>
      <c r="Q7" s="60">
        <f t="shared" ref="Q7:Q45" si="6">J7*X7</f>
        <v>0</v>
      </c>
      <c r="R7" s="58">
        <f t="shared" ref="R7:R46" si="7">P7+Q7</f>
        <v>803</v>
      </c>
      <c r="S7" s="61">
        <f t="shared" ref="S7:S45" si="8">L7/D7</f>
        <v>267.66666666666669</v>
      </c>
      <c r="T7" s="61">
        <f t="shared" ref="T7:T45" si="9">L7/E7</f>
        <v>5.5</v>
      </c>
      <c r="U7" s="61" t="e">
        <f t="shared" ref="U7:U45" si="10">O7/H7</f>
        <v>#DIV/0!</v>
      </c>
      <c r="V7" s="61">
        <f t="shared" ref="V7:V45" si="11">R7/K7</f>
        <v>5.5</v>
      </c>
      <c r="W7" s="65">
        <v>5.5</v>
      </c>
      <c r="X7" s="66">
        <v>4</v>
      </c>
    </row>
    <row r="8" spans="1:24" ht="17.25" customHeight="1">
      <c r="A8" s="54" t="s">
        <v>22</v>
      </c>
      <c r="B8" s="67">
        <v>6</v>
      </c>
      <c r="C8" s="55"/>
      <c r="D8" s="56">
        <f t="shared" si="0"/>
        <v>6</v>
      </c>
      <c r="E8" s="57">
        <f t="shared" si="1"/>
        <v>198</v>
      </c>
      <c r="F8" s="56">
        <f>'[1]стац расшифровка бюджета'!B9</f>
        <v>0</v>
      </c>
      <c r="G8" s="56">
        <f>'[1]стац расшифровка бюджета'!C9</f>
        <v>0</v>
      </c>
      <c r="H8" s="57">
        <f t="shared" si="2"/>
        <v>0</v>
      </c>
      <c r="I8" s="55">
        <v>198</v>
      </c>
      <c r="J8" s="55"/>
      <c r="K8" s="58">
        <f t="shared" si="3"/>
        <v>198</v>
      </c>
      <c r="L8" s="63">
        <f t="shared" si="4"/>
        <v>1980</v>
      </c>
      <c r="M8" s="59">
        <f>'[1]стац расшифровка бюджета'!AG9</f>
        <v>0</v>
      </c>
      <c r="N8" s="59">
        <f>'[1]стац расшифровка бюджета'!AH9</f>
        <v>0</v>
      </c>
      <c r="O8" s="58">
        <f t="shared" si="5"/>
        <v>0</v>
      </c>
      <c r="P8" s="64">
        <v>1980</v>
      </c>
      <c r="Q8" s="60">
        <f t="shared" si="6"/>
        <v>0</v>
      </c>
      <c r="R8" s="58">
        <f t="shared" si="7"/>
        <v>1980</v>
      </c>
      <c r="S8" s="61">
        <f t="shared" si="8"/>
        <v>330</v>
      </c>
      <c r="T8" s="61">
        <f t="shared" si="9"/>
        <v>10</v>
      </c>
      <c r="U8" s="61" t="e">
        <f t="shared" si="10"/>
        <v>#DIV/0!</v>
      </c>
      <c r="V8" s="61">
        <f t="shared" si="11"/>
        <v>10</v>
      </c>
      <c r="W8" s="65">
        <v>10</v>
      </c>
      <c r="X8" s="66">
        <v>9</v>
      </c>
    </row>
    <row r="9" spans="1:24" ht="15" customHeight="1">
      <c r="A9" s="54" t="s">
        <v>23</v>
      </c>
      <c r="B9" s="55">
        <v>6</v>
      </c>
      <c r="C9" s="55"/>
      <c r="D9" s="56">
        <f t="shared" si="0"/>
        <v>6</v>
      </c>
      <c r="E9" s="57">
        <f t="shared" si="1"/>
        <v>200</v>
      </c>
      <c r="F9" s="56">
        <f>'[1]стац расшифровка бюджета'!B10</f>
        <v>0</v>
      </c>
      <c r="G9" s="56">
        <f>'[1]стац расшифровка бюджета'!C10</f>
        <v>0</v>
      </c>
      <c r="H9" s="57">
        <f t="shared" si="2"/>
        <v>0</v>
      </c>
      <c r="I9" s="55">
        <v>200</v>
      </c>
      <c r="J9" s="55"/>
      <c r="K9" s="58">
        <f t="shared" si="3"/>
        <v>200</v>
      </c>
      <c r="L9" s="63">
        <f t="shared" si="4"/>
        <v>2000</v>
      </c>
      <c r="M9" s="59">
        <f>'[1]стац расшифровка бюджета'!AG10</f>
        <v>0</v>
      </c>
      <c r="N9" s="59">
        <f>'[1]стац расшифровка бюджета'!AH10</f>
        <v>0</v>
      </c>
      <c r="O9" s="58">
        <f t="shared" si="5"/>
        <v>0</v>
      </c>
      <c r="P9" s="64">
        <v>2000</v>
      </c>
      <c r="Q9" s="60">
        <f t="shared" si="6"/>
        <v>0</v>
      </c>
      <c r="R9" s="58">
        <f t="shared" si="7"/>
        <v>2000</v>
      </c>
      <c r="S9" s="61">
        <f t="shared" si="8"/>
        <v>333.33333333333331</v>
      </c>
      <c r="T9" s="61">
        <f t="shared" si="9"/>
        <v>10</v>
      </c>
      <c r="U9" s="61" t="e">
        <f t="shared" si="10"/>
        <v>#DIV/0!</v>
      </c>
      <c r="V9" s="61">
        <f t="shared" si="11"/>
        <v>10</v>
      </c>
      <c r="W9" s="65">
        <v>10</v>
      </c>
      <c r="X9" s="66">
        <v>7</v>
      </c>
    </row>
    <row r="10" spans="1:24">
      <c r="A10" s="54" t="s">
        <v>24</v>
      </c>
      <c r="B10" s="68">
        <v>5</v>
      </c>
      <c r="C10" s="68">
        <v>5</v>
      </c>
      <c r="D10" s="59">
        <f t="shared" si="0"/>
        <v>10</v>
      </c>
      <c r="E10" s="58">
        <f t="shared" si="1"/>
        <v>366</v>
      </c>
      <c r="F10" s="59">
        <f>'[1]стац расшифровка бюджета'!B15</f>
        <v>30</v>
      </c>
      <c r="G10" s="59">
        <f>'[1]стац расшифровка бюджета'!C15</f>
        <v>0</v>
      </c>
      <c r="H10" s="58">
        <f t="shared" si="2"/>
        <v>30</v>
      </c>
      <c r="I10" s="68">
        <v>144</v>
      </c>
      <c r="J10" s="68">
        <v>192</v>
      </c>
      <c r="K10" s="58">
        <f t="shared" si="3"/>
        <v>336</v>
      </c>
      <c r="L10" s="63">
        <f t="shared" si="4"/>
        <v>3477</v>
      </c>
      <c r="M10" s="59">
        <v>285</v>
      </c>
      <c r="N10" s="59">
        <f>'[1]стац расшифровка бюджета'!AH15</f>
        <v>0</v>
      </c>
      <c r="O10" s="58">
        <f t="shared" si="5"/>
        <v>285</v>
      </c>
      <c r="P10" s="64">
        <v>1368</v>
      </c>
      <c r="Q10" s="60">
        <v>1824</v>
      </c>
      <c r="R10" s="63">
        <f t="shared" si="7"/>
        <v>3192</v>
      </c>
      <c r="S10" s="61">
        <f t="shared" si="8"/>
        <v>347.7</v>
      </c>
      <c r="T10" s="61">
        <f t="shared" si="9"/>
        <v>9.5</v>
      </c>
      <c r="U10" s="61">
        <f t="shared" si="10"/>
        <v>9.5</v>
      </c>
      <c r="V10" s="61">
        <f t="shared" si="11"/>
        <v>9.5</v>
      </c>
      <c r="W10" s="69">
        <v>9.5</v>
      </c>
      <c r="X10" s="69">
        <v>9.5</v>
      </c>
    </row>
    <row r="11" spans="1:24" ht="25.5">
      <c r="A11" s="54" t="s">
        <v>25</v>
      </c>
      <c r="B11" s="68"/>
      <c r="C11" s="71">
        <v>18</v>
      </c>
      <c r="D11" s="59">
        <f t="shared" si="0"/>
        <v>18</v>
      </c>
      <c r="E11" s="58">
        <f t="shared" si="1"/>
        <v>505</v>
      </c>
      <c r="F11" s="59">
        <f>'[1]стац расшифровка бюджета'!B37</f>
        <v>0</v>
      </c>
      <c r="G11" s="59">
        <f>'[1]стац расшифровка бюджета'!C37</f>
        <v>0</v>
      </c>
      <c r="H11" s="58">
        <f t="shared" si="2"/>
        <v>0</v>
      </c>
      <c r="I11" s="68"/>
      <c r="J11" s="68">
        <v>505</v>
      </c>
      <c r="K11" s="58">
        <f t="shared" si="3"/>
        <v>505</v>
      </c>
      <c r="L11" s="63">
        <f t="shared" si="4"/>
        <v>5555</v>
      </c>
      <c r="M11" s="72">
        <f>'[1]стац расшифровка бюджета'!AG37</f>
        <v>0</v>
      </c>
      <c r="N11" s="72">
        <f>'[1]стац расшифровка бюджета'!AH37</f>
        <v>0</v>
      </c>
      <c r="O11" s="63">
        <f t="shared" si="5"/>
        <v>0</v>
      </c>
      <c r="P11" s="64">
        <f t="shared" ref="P11:P46" si="12">W11*I11</f>
        <v>0</v>
      </c>
      <c r="Q11" s="64">
        <v>5555</v>
      </c>
      <c r="R11" s="63">
        <f t="shared" si="7"/>
        <v>5555</v>
      </c>
      <c r="S11" s="61">
        <f t="shared" si="8"/>
        <v>308.61111111111109</v>
      </c>
      <c r="T11" s="61">
        <f t="shared" si="9"/>
        <v>11</v>
      </c>
      <c r="U11" s="61" t="e">
        <f t="shared" si="10"/>
        <v>#DIV/0!</v>
      </c>
      <c r="V11" s="61">
        <f t="shared" si="11"/>
        <v>11</v>
      </c>
      <c r="W11" s="69"/>
      <c r="X11" s="65">
        <v>11</v>
      </c>
    </row>
    <row r="12" spans="1:24" ht="25.5" hidden="1">
      <c r="A12" s="73" t="s">
        <v>26</v>
      </c>
      <c r="B12" s="68"/>
      <c r="C12" s="68"/>
      <c r="D12" s="59">
        <f t="shared" si="0"/>
        <v>0</v>
      </c>
      <c r="E12" s="58">
        <f t="shared" si="1"/>
        <v>0</v>
      </c>
      <c r="F12" s="59">
        <f>'[1]стац расшифровка бюджета'!B38</f>
        <v>0</v>
      </c>
      <c r="G12" s="59">
        <f>'[1]стац расшифровка бюджета'!C38</f>
        <v>0</v>
      </c>
      <c r="H12" s="58">
        <f t="shared" si="2"/>
        <v>0</v>
      </c>
      <c r="I12" s="68"/>
      <c r="J12" s="68"/>
      <c r="K12" s="58">
        <f t="shared" si="3"/>
        <v>0</v>
      </c>
      <c r="L12" s="58">
        <f t="shared" si="4"/>
        <v>0</v>
      </c>
      <c r="M12" s="59">
        <f>'[1]стац расшифровка бюджета'!AG38</f>
        <v>0</v>
      </c>
      <c r="N12" s="59">
        <f>'[1]стац расшифровка бюджета'!AH38</f>
        <v>0</v>
      </c>
      <c r="O12" s="58">
        <f t="shared" si="5"/>
        <v>0</v>
      </c>
      <c r="P12" s="64">
        <f t="shared" si="12"/>
        <v>0</v>
      </c>
      <c r="Q12" s="64">
        <f t="shared" si="6"/>
        <v>0</v>
      </c>
      <c r="R12" s="58">
        <f t="shared" si="7"/>
        <v>0</v>
      </c>
      <c r="S12" s="61" t="e">
        <f t="shared" si="8"/>
        <v>#DIV/0!</v>
      </c>
      <c r="T12" s="61" t="e">
        <f t="shared" si="9"/>
        <v>#DIV/0!</v>
      </c>
      <c r="U12" s="61" t="e">
        <f t="shared" si="10"/>
        <v>#DIV/0!</v>
      </c>
      <c r="V12" s="61" t="e">
        <f t="shared" si="11"/>
        <v>#DIV/0!</v>
      </c>
      <c r="W12" s="69"/>
      <c r="X12" s="69"/>
    </row>
    <row r="13" spans="1:24" hidden="1">
      <c r="A13" s="73" t="s">
        <v>27</v>
      </c>
      <c r="B13" s="68"/>
      <c r="C13" s="68"/>
      <c r="D13" s="59">
        <f t="shared" si="0"/>
        <v>0</v>
      </c>
      <c r="E13" s="58">
        <f t="shared" si="1"/>
        <v>0</v>
      </c>
      <c r="F13" s="59">
        <f>'[1]стац расшифровка бюджета'!B39</f>
        <v>0</v>
      </c>
      <c r="G13" s="59">
        <f>'[1]стац расшифровка бюджета'!C39</f>
        <v>0</v>
      </c>
      <c r="H13" s="58">
        <f t="shared" si="2"/>
        <v>0</v>
      </c>
      <c r="I13" s="68"/>
      <c r="J13" s="68"/>
      <c r="K13" s="58">
        <f t="shared" si="3"/>
        <v>0</v>
      </c>
      <c r="L13" s="58">
        <f t="shared" si="4"/>
        <v>0</v>
      </c>
      <c r="M13" s="59">
        <f>'[1]стац расшифровка бюджета'!AG39</f>
        <v>0</v>
      </c>
      <c r="N13" s="59">
        <f>'[1]стац расшифровка бюджета'!AH39</f>
        <v>0</v>
      </c>
      <c r="O13" s="58">
        <f t="shared" si="5"/>
        <v>0</v>
      </c>
      <c r="P13" s="64">
        <f t="shared" si="12"/>
        <v>0</v>
      </c>
      <c r="Q13" s="64">
        <f t="shared" si="6"/>
        <v>0</v>
      </c>
      <c r="R13" s="58">
        <f t="shared" si="7"/>
        <v>0</v>
      </c>
      <c r="S13" s="61" t="e">
        <f t="shared" si="8"/>
        <v>#DIV/0!</v>
      </c>
      <c r="T13" s="61" t="e">
        <f t="shared" si="9"/>
        <v>#DIV/0!</v>
      </c>
      <c r="U13" s="61" t="e">
        <f t="shared" si="10"/>
        <v>#DIV/0!</v>
      </c>
      <c r="V13" s="61" t="e">
        <f t="shared" si="11"/>
        <v>#DIV/0!</v>
      </c>
      <c r="W13" s="69"/>
      <c r="X13" s="69"/>
    </row>
    <row r="14" spans="1:24" hidden="1">
      <c r="A14" s="54" t="s">
        <v>28</v>
      </c>
      <c r="B14" s="68"/>
      <c r="C14" s="68"/>
      <c r="D14" s="59">
        <f t="shared" si="0"/>
        <v>0</v>
      </c>
      <c r="E14" s="58">
        <f t="shared" si="1"/>
        <v>0</v>
      </c>
      <c r="F14" s="59">
        <f>'[1]стац расшифровка бюджета'!B40</f>
        <v>0</v>
      </c>
      <c r="G14" s="59">
        <f>'[1]стац расшифровка бюджета'!C40</f>
        <v>0</v>
      </c>
      <c r="H14" s="58">
        <f t="shared" si="2"/>
        <v>0</v>
      </c>
      <c r="I14" s="68"/>
      <c r="J14" s="68"/>
      <c r="K14" s="58">
        <f t="shared" si="3"/>
        <v>0</v>
      </c>
      <c r="L14" s="58">
        <f t="shared" si="4"/>
        <v>0</v>
      </c>
      <c r="M14" s="59">
        <f>'[1]стац расшифровка бюджета'!AG40</f>
        <v>0</v>
      </c>
      <c r="N14" s="59">
        <f>'[1]стац расшифровка бюджета'!AH40</f>
        <v>0</v>
      </c>
      <c r="O14" s="58">
        <f t="shared" si="5"/>
        <v>0</v>
      </c>
      <c r="P14" s="64">
        <f t="shared" si="12"/>
        <v>0</v>
      </c>
      <c r="Q14" s="64">
        <f t="shared" si="6"/>
        <v>0</v>
      </c>
      <c r="R14" s="58">
        <f t="shared" si="7"/>
        <v>0</v>
      </c>
      <c r="S14" s="61" t="e">
        <f t="shared" si="8"/>
        <v>#DIV/0!</v>
      </c>
      <c r="T14" s="61" t="e">
        <f t="shared" si="9"/>
        <v>#DIV/0!</v>
      </c>
      <c r="U14" s="61" t="e">
        <f t="shared" si="10"/>
        <v>#DIV/0!</v>
      </c>
      <c r="V14" s="61" t="e">
        <f t="shared" si="11"/>
        <v>#DIV/0!</v>
      </c>
      <c r="W14" s="69"/>
      <c r="X14" s="69"/>
    </row>
    <row r="15" spans="1:24" hidden="1">
      <c r="A15" s="54" t="s">
        <v>29</v>
      </c>
      <c r="B15" s="68"/>
      <c r="C15" s="68"/>
      <c r="D15" s="59">
        <f t="shared" si="0"/>
        <v>0</v>
      </c>
      <c r="E15" s="58">
        <f t="shared" si="1"/>
        <v>0</v>
      </c>
      <c r="F15" s="59">
        <f>'[1]стац расшифровка бюджета'!B41</f>
        <v>0</v>
      </c>
      <c r="G15" s="59">
        <f>'[1]стац расшифровка бюджета'!C41</f>
        <v>0</v>
      </c>
      <c r="H15" s="58">
        <f t="shared" si="2"/>
        <v>0</v>
      </c>
      <c r="I15" s="68"/>
      <c r="J15" s="68"/>
      <c r="K15" s="58">
        <f t="shared" si="3"/>
        <v>0</v>
      </c>
      <c r="L15" s="58">
        <f t="shared" si="4"/>
        <v>0</v>
      </c>
      <c r="M15" s="59">
        <f>'[1]стац расшифровка бюджета'!AG41</f>
        <v>0</v>
      </c>
      <c r="N15" s="59">
        <f>'[1]стац расшифровка бюджета'!AH41</f>
        <v>0</v>
      </c>
      <c r="O15" s="58">
        <f t="shared" si="5"/>
        <v>0</v>
      </c>
      <c r="P15" s="64">
        <f t="shared" si="12"/>
        <v>0</v>
      </c>
      <c r="Q15" s="64">
        <f t="shared" si="6"/>
        <v>0</v>
      </c>
      <c r="R15" s="58">
        <f t="shared" si="7"/>
        <v>0</v>
      </c>
      <c r="S15" s="61" t="e">
        <f t="shared" si="8"/>
        <v>#DIV/0!</v>
      </c>
      <c r="T15" s="61" t="e">
        <f t="shared" si="9"/>
        <v>#DIV/0!</v>
      </c>
      <c r="U15" s="61" t="e">
        <f t="shared" si="10"/>
        <v>#DIV/0!</v>
      </c>
      <c r="V15" s="61" t="e">
        <f t="shared" si="11"/>
        <v>#DIV/0!</v>
      </c>
      <c r="W15" s="69"/>
      <c r="X15" s="69"/>
    </row>
    <row r="16" spans="1:24" ht="25.5" hidden="1">
      <c r="A16" s="70" t="s">
        <v>30</v>
      </c>
      <c r="B16" s="68"/>
      <c r="C16" s="68"/>
      <c r="D16" s="59">
        <f t="shared" si="0"/>
        <v>0</v>
      </c>
      <c r="E16" s="58">
        <f t="shared" si="1"/>
        <v>0</v>
      </c>
      <c r="F16" s="59">
        <f>'[1]стац расшифровка бюджета'!B42</f>
        <v>0</v>
      </c>
      <c r="G16" s="59">
        <f>'[1]стац расшифровка бюджета'!C42</f>
        <v>0</v>
      </c>
      <c r="H16" s="58">
        <f t="shared" si="2"/>
        <v>0</v>
      </c>
      <c r="I16" s="68"/>
      <c r="J16" s="68"/>
      <c r="K16" s="58">
        <f t="shared" si="3"/>
        <v>0</v>
      </c>
      <c r="L16" s="58">
        <f t="shared" si="4"/>
        <v>0</v>
      </c>
      <c r="M16" s="59">
        <f>'[1]стац расшифровка бюджета'!AG42</f>
        <v>0</v>
      </c>
      <c r="N16" s="59">
        <f>'[1]стац расшифровка бюджета'!AH42</f>
        <v>0</v>
      </c>
      <c r="O16" s="58">
        <f t="shared" si="5"/>
        <v>0</v>
      </c>
      <c r="P16" s="64">
        <f t="shared" si="12"/>
        <v>0</v>
      </c>
      <c r="Q16" s="64">
        <f t="shared" si="6"/>
        <v>0</v>
      </c>
      <c r="R16" s="58">
        <f t="shared" si="7"/>
        <v>0</v>
      </c>
      <c r="S16" s="61" t="e">
        <f t="shared" si="8"/>
        <v>#DIV/0!</v>
      </c>
      <c r="T16" s="61" t="e">
        <f t="shared" si="9"/>
        <v>#DIV/0!</v>
      </c>
      <c r="U16" s="61" t="e">
        <f t="shared" si="10"/>
        <v>#DIV/0!</v>
      </c>
      <c r="V16" s="61" t="e">
        <f t="shared" si="11"/>
        <v>#DIV/0!</v>
      </c>
      <c r="W16" s="69"/>
      <c r="X16" s="69"/>
    </row>
    <row r="17" spans="1:24" hidden="1">
      <c r="A17" s="54" t="s">
        <v>31</v>
      </c>
      <c r="B17" s="68"/>
      <c r="C17" s="68"/>
      <c r="D17" s="59">
        <f t="shared" si="0"/>
        <v>0</v>
      </c>
      <c r="E17" s="58">
        <f t="shared" si="1"/>
        <v>0</v>
      </c>
      <c r="F17" s="59">
        <f>'[1]стац расшифровка бюджета'!B43</f>
        <v>0</v>
      </c>
      <c r="G17" s="59">
        <f>'[1]стац расшифровка бюджета'!C43</f>
        <v>0</v>
      </c>
      <c r="H17" s="58">
        <f t="shared" si="2"/>
        <v>0</v>
      </c>
      <c r="I17" s="68"/>
      <c r="J17" s="68"/>
      <c r="K17" s="58">
        <f t="shared" si="3"/>
        <v>0</v>
      </c>
      <c r="L17" s="58">
        <f t="shared" si="4"/>
        <v>0</v>
      </c>
      <c r="M17" s="59">
        <f>'[1]стац расшифровка бюджета'!AG43</f>
        <v>0</v>
      </c>
      <c r="N17" s="59">
        <f>'[1]стац расшифровка бюджета'!AH43</f>
        <v>0</v>
      </c>
      <c r="O17" s="58">
        <f t="shared" si="5"/>
        <v>0</v>
      </c>
      <c r="P17" s="64">
        <f t="shared" si="12"/>
        <v>0</v>
      </c>
      <c r="Q17" s="64">
        <f t="shared" si="6"/>
        <v>0</v>
      </c>
      <c r="R17" s="58">
        <f t="shared" si="7"/>
        <v>0</v>
      </c>
      <c r="S17" s="61" t="e">
        <f t="shared" si="8"/>
        <v>#DIV/0!</v>
      </c>
      <c r="T17" s="61" t="e">
        <f t="shared" si="9"/>
        <v>#DIV/0!</v>
      </c>
      <c r="U17" s="61" t="e">
        <f t="shared" si="10"/>
        <v>#DIV/0!</v>
      </c>
      <c r="V17" s="61" t="e">
        <f t="shared" si="11"/>
        <v>#DIV/0!</v>
      </c>
      <c r="W17" s="69"/>
      <c r="X17" s="69"/>
    </row>
    <row r="18" spans="1:24" hidden="1">
      <c r="A18" s="54" t="s">
        <v>32</v>
      </c>
      <c r="B18" s="68"/>
      <c r="C18" s="68"/>
      <c r="D18" s="59">
        <f t="shared" si="0"/>
        <v>0</v>
      </c>
      <c r="E18" s="58">
        <f t="shared" si="1"/>
        <v>0</v>
      </c>
      <c r="F18" s="59">
        <f>'[1]стац расшифровка бюджета'!B44</f>
        <v>0</v>
      </c>
      <c r="G18" s="59">
        <f>'[1]стац расшифровка бюджета'!C44</f>
        <v>0</v>
      </c>
      <c r="H18" s="58">
        <f t="shared" si="2"/>
        <v>0</v>
      </c>
      <c r="I18" s="68"/>
      <c r="J18" s="68"/>
      <c r="K18" s="58">
        <f t="shared" si="3"/>
        <v>0</v>
      </c>
      <c r="L18" s="58">
        <f t="shared" si="4"/>
        <v>0</v>
      </c>
      <c r="M18" s="59">
        <f>'[1]стац расшифровка бюджета'!AG44</f>
        <v>0</v>
      </c>
      <c r="N18" s="59">
        <f>'[1]стац расшифровка бюджета'!AH44</f>
        <v>0</v>
      </c>
      <c r="O18" s="58">
        <f t="shared" si="5"/>
        <v>0</v>
      </c>
      <c r="P18" s="64">
        <f t="shared" si="12"/>
        <v>0</v>
      </c>
      <c r="Q18" s="64">
        <f t="shared" si="6"/>
        <v>0</v>
      </c>
      <c r="R18" s="58">
        <f t="shared" si="7"/>
        <v>0</v>
      </c>
      <c r="S18" s="61" t="e">
        <f t="shared" si="8"/>
        <v>#DIV/0!</v>
      </c>
      <c r="T18" s="61" t="e">
        <f t="shared" si="9"/>
        <v>#DIV/0!</v>
      </c>
      <c r="U18" s="61" t="e">
        <f t="shared" si="10"/>
        <v>#DIV/0!</v>
      </c>
      <c r="V18" s="61" t="e">
        <f t="shared" si="11"/>
        <v>#DIV/0!</v>
      </c>
      <c r="W18" s="69"/>
      <c r="X18" s="69"/>
    </row>
    <row r="19" spans="1:24" hidden="1">
      <c r="A19" s="54" t="s">
        <v>33</v>
      </c>
      <c r="B19" s="68"/>
      <c r="C19" s="68"/>
      <c r="D19" s="59">
        <f t="shared" si="0"/>
        <v>0</v>
      </c>
      <c r="E19" s="58">
        <f t="shared" si="1"/>
        <v>0</v>
      </c>
      <c r="F19" s="59">
        <f>'[1]стац расшифровка бюджета'!B45</f>
        <v>0</v>
      </c>
      <c r="G19" s="59">
        <f>'[1]стац расшифровка бюджета'!C45</f>
        <v>0</v>
      </c>
      <c r="H19" s="58">
        <f t="shared" si="2"/>
        <v>0</v>
      </c>
      <c r="I19" s="68"/>
      <c r="J19" s="68"/>
      <c r="K19" s="58">
        <f t="shared" si="3"/>
        <v>0</v>
      </c>
      <c r="L19" s="58">
        <f t="shared" si="4"/>
        <v>0</v>
      </c>
      <c r="M19" s="59">
        <f>'[1]стац расшифровка бюджета'!AG45</f>
        <v>0</v>
      </c>
      <c r="N19" s="59">
        <f>'[1]стац расшифровка бюджета'!AH45</f>
        <v>0</v>
      </c>
      <c r="O19" s="58">
        <f t="shared" si="5"/>
        <v>0</v>
      </c>
      <c r="P19" s="64">
        <f t="shared" si="12"/>
        <v>0</v>
      </c>
      <c r="Q19" s="64">
        <f t="shared" si="6"/>
        <v>0</v>
      </c>
      <c r="R19" s="58">
        <f t="shared" si="7"/>
        <v>0</v>
      </c>
      <c r="S19" s="61" t="e">
        <f t="shared" si="8"/>
        <v>#DIV/0!</v>
      </c>
      <c r="T19" s="61" t="e">
        <f t="shared" si="9"/>
        <v>#DIV/0!</v>
      </c>
      <c r="U19" s="61" t="e">
        <f t="shared" si="10"/>
        <v>#DIV/0!</v>
      </c>
      <c r="V19" s="61" t="e">
        <f t="shared" si="11"/>
        <v>#DIV/0!</v>
      </c>
      <c r="W19" s="69"/>
      <c r="X19" s="69"/>
    </row>
    <row r="20" spans="1:24" ht="25.5" hidden="1">
      <c r="A20" s="54" t="s">
        <v>34</v>
      </c>
      <c r="B20" s="68"/>
      <c r="C20" s="68"/>
      <c r="D20" s="59">
        <f t="shared" si="0"/>
        <v>0</v>
      </c>
      <c r="E20" s="58">
        <f t="shared" si="1"/>
        <v>0</v>
      </c>
      <c r="F20" s="59">
        <f>'[1]стац расшифровка бюджета'!B46</f>
        <v>0</v>
      </c>
      <c r="G20" s="59">
        <f>'[1]стац расшифровка бюджета'!C46</f>
        <v>0</v>
      </c>
      <c r="H20" s="58">
        <f t="shared" si="2"/>
        <v>0</v>
      </c>
      <c r="I20" s="68"/>
      <c r="J20" s="68"/>
      <c r="K20" s="58">
        <f t="shared" si="3"/>
        <v>0</v>
      </c>
      <c r="L20" s="58">
        <f t="shared" si="4"/>
        <v>0</v>
      </c>
      <c r="M20" s="59">
        <f>'[1]стац расшифровка бюджета'!AG46</f>
        <v>0</v>
      </c>
      <c r="N20" s="59">
        <f>'[1]стац расшифровка бюджета'!AH46</f>
        <v>0</v>
      </c>
      <c r="O20" s="58">
        <f t="shared" si="5"/>
        <v>0</v>
      </c>
      <c r="P20" s="64">
        <f t="shared" si="12"/>
        <v>0</v>
      </c>
      <c r="Q20" s="64">
        <f t="shared" si="6"/>
        <v>0</v>
      </c>
      <c r="R20" s="58">
        <f t="shared" si="7"/>
        <v>0</v>
      </c>
      <c r="S20" s="61" t="e">
        <f t="shared" si="8"/>
        <v>#DIV/0!</v>
      </c>
      <c r="T20" s="61" t="e">
        <f t="shared" si="9"/>
        <v>#DIV/0!</v>
      </c>
      <c r="U20" s="61" t="e">
        <f t="shared" si="10"/>
        <v>#DIV/0!</v>
      </c>
      <c r="V20" s="61" t="e">
        <f t="shared" si="11"/>
        <v>#DIV/0!</v>
      </c>
      <c r="W20" s="74">
        <v>10</v>
      </c>
      <c r="X20" s="75"/>
    </row>
    <row r="21" spans="1:24" ht="38.25" hidden="1">
      <c r="A21" s="70" t="s">
        <v>35</v>
      </c>
      <c r="B21" s="68"/>
      <c r="C21" s="68"/>
      <c r="D21" s="59">
        <f t="shared" si="0"/>
        <v>0</v>
      </c>
      <c r="E21" s="58">
        <f t="shared" si="1"/>
        <v>0</v>
      </c>
      <c r="F21" s="59">
        <f>'[1]стац расшифровка бюджета'!B47</f>
        <v>0</v>
      </c>
      <c r="G21" s="59">
        <f>'[1]стац расшифровка бюджета'!C47</f>
        <v>0</v>
      </c>
      <c r="H21" s="58">
        <f t="shared" si="2"/>
        <v>0</v>
      </c>
      <c r="I21" s="68"/>
      <c r="J21" s="68"/>
      <c r="K21" s="58">
        <f t="shared" si="3"/>
        <v>0</v>
      </c>
      <c r="L21" s="58">
        <f t="shared" si="4"/>
        <v>0</v>
      </c>
      <c r="M21" s="59">
        <f>'[1]стац расшифровка бюджета'!AG47</f>
        <v>0</v>
      </c>
      <c r="N21" s="59">
        <f>'[1]стац расшифровка бюджета'!AH47</f>
        <v>0</v>
      </c>
      <c r="O21" s="58">
        <f t="shared" si="5"/>
        <v>0</v>
      </c>
      <c r="P21" s="64">
        <f t="shared" si="12"/>
        <v>0</v>
      </c>
      <c r="Q21" s="64">
        <f t="shared" si="6"/>
        <v>0</v>
      </c>
      <c r="R21" s="58">
        <f t="shared" si="7"/>
        <v>0</v>
      </c>
      <c r="S21" s="61" t="e">
        <f t="shared" si="8"/>
        <v>#DIV/0!</v>
      </c>
      <c r="T21" s="61" t="e">
        <f t="shared" si="9"/>
        <v>#DIV/0!</v>
      </c>
      <c r="U21" s="61" t="e">
        <f t="shared" si="10"/>
        <v>#DIV/0!</v>
      </c>
      <c r="V21" s="61" t="e">
        <f t="shared" si="11"/>
        <v>#DIV/0!</v>
      </c>
      <c r="W21" s="69"/>
      <c r="X21" s="69"/>
    </row>
    <row r="22" spans="1:24" ht="38.25" hidden="1">
      <c r="A22" s="70" t="s">
        <v>36</v>
      </c>
      <c r="B22" s="68"/>
      <c r="C22" s="68"/>
      <c r="D22" s="59">
        <f t="shared" si="0"/>
        <v>0</v>
      </c>
      <c r="E22" s="58">
        <f t="shared" si="1"/>
        <v>0</v>
      </c>
      <c r="F22" s="59">
        <f>'[1]стац расшифровка бюджета'!B48</f>
        <v>0</v>
      </c>
      <c r="G22" s="59">
        <f>'[1]стац расшифровка бюджета'!C48</f>
        <v>0</v>
      </c>
      <c r="H22" s="58">
        <f t="shared" si="2"/>
        <v>0</v>
      </c>
      <c r="I22" s="68"/>
      <c r="J22" s="68"/>
      <c r="K22" s="58">
        <f t="shared" si="3"/>
        <v>0</v>
      </c>
      <c r="L22" s="58">
        <f t="shared" si="4"/>
        <v>0</v>
      </c>
      <c r="M22" s="59">
        <f>'[1]стац расшифровка бюджета'!AG48</f>
        <v>0</v>
      </c>
      <c r="N22" s="59">
        <f>'[1]стац расшифровка бюджета'!AH48</f>
        <v>0</v>
      </c>
      <c r="O22" s="58">
        <f t="shared" si="5"/>
        <v>0</v>
      </c>
      <c r="P22" s="64">
        <f t="shared" si="12"/>
        <v>0</v>
      </c>
      <c r="Q22" s="64">
        <f t="shared" si="6"/>
        <v>0</v>
      </c>
      <c r="R22" s="58">
        <f t="shared" si="7"/>
        <v>0</v>
      </c>
      <c r="S22" s="61" t="e">
        <f t="shared" si="8"/>
        <v>#DIV/0!</v>
      </c>
      <c r="T22" s="61" t="e">
        <f t="shared" si="9"/>
        <v>#DIV/0!</v>
      </c>
      <c r="U22" s="61" t="e">
        <f t="shared" si="10"/>
        <v>#DIV/0!</v>
      </c>
      <c r="V22" s="61" t="e">
        <f t="shared" si="11"/>
        <v>#DIV/0!</v>
      </c>
      <c r="W22" s="69"/>
      <c r="X22" s="69"/>
    </row>
    <row r="23" spans="1:24" ht="25.5" hidden="1">
      <c r="A23" s="70" t="s">
        <v>37</v>
      </c>
      <c r="B23" s="68"/>
      <c r="C23" s="68"/>
      <c r="D23" s="59">
        <f t="shared" si="0"/>
        <v>0</v>
      </c>
      <c r="E23" s="58">
        <f t="shared" si="1"/>
        <v>0</v>
      </c>
      <c r="F23" s="59">
        <f>'[1]стац расшифровка бюджета'!B49</f>
        <v>0</v>
      </c>
      <c r="G23" s="59">
        <f>'[1]стац расшифровка бюджета'!C49</f>
        <v>0</v>
      </c>
      <c r="H23" s="58">
        <f t="shared" si="2"/>
        <v>0</v>
      </c>
      <c r="I23" s="68"/>
      <c r="J23" s="68"/>
      <c r="K23" s="58">
        <f t="shared" si="3"/>
        <v>0</v>
      </c>
      <c r="L23" s="58">
        <f t="shared" si="4"/>
        <v>0</v>
      </c>
      <c r="M23" s="59">
        <f>'[1]стац расшифровка бюджета'!AG49</f>
        <v>0</v>
      </c>
      <c r="N23" s="59">
        <f>'[1]стац расшифровка бюджета'!AH49</f>
        <v>0</v>
      </c>
      <c r="O23" s="58">
        <f t="shared" si="5"/>
        <v>0</v>
      </c>
      <c r="P23" s="64">
        <f t="shared" si="12"/>
        <v>0</v>
      </c>
      <c r="Q23" s="64">
        <f t="shared" si="6"/>
        <v>0</v>
      </c>
      <c r="R23" s="58">
        <f t="shared" si="7"/>
        <v>0</v>
      </c>
      <c r="S23" s="61" t="e">
        <f t="shared" si="8"/>
        <v>#DIV/0!</v>
      </c>
      <c r="T23" s="61" t="e">
        <f t="shared" si="9"/>
        <v>#DIV/0!</v>
      </c>
      <c r="U23" s="61" t="e">
        <f t="shared" si="10"/>
        <v>#DIV/0!</v>
      </c>
      <c r="V23" s="61" t="e">
        <f t="shared" si="11"/>
        <v>#DIV/0!</v>
      </c>
      <c r="W23" s="69"/>
      <c r="X23" s="69"/>
    </row>
    <row r="24" spans="1:24" hidden="1">
      <c r="A24" s="54" t="s">
        <v>38</v>
      </c>
      <c r="B24" s="68"/>
      <c r="C24" s="68"/>
      <c r="D24" s="59">
        <f t="shared" si="0"/>
        <v>0</v>
      </c>
      <c r="E24" s="58">
        <f t="shared" si="1"/>
        <v>0</v>
      </c>
      <c r="F24" s="59">
        <f>'[1]стац расшифровка бюджета'!B50</f>
        <v>0</v>
      </c>
      <c r="G24" s="59">
        <f>'[1]стац расшифровка бюджета'!C50</f>
        <v>0</v>
      </c>
      <c r="H24" s="58">
        <f t="shared" si="2"/>
        <v>0</v>
      </c>
      <c r="I24" s="68"/>
      <c r="J24" s="68"/>
      <c r="K24" s="58">
        <f t="shared" si="3"/>
        <v>0</v>
      </c>
      <c r="L24" s="58">
        <f t="shared" si="4"/>
        <v>0</v>
      </c>
      <c r="M24" s="59">
        <f>'[1]стац расшифровка бюджета'!AG50</f>
        <v>0</v>
      </c>
      <c r="N24" s="59">
        <f>'[1]стац расшифровка бюджета'!AH50</f>
        <v>0</v>
      </c>
      <c r="O24" s="58">
        <f t="shared" si="5"/>
        <v>0</v>
      </c>
      <c r="P24" s="64">
        <f t="shared" si="12"/>
        <v>0</v>
      </c>
      <c r="Q24" s="64">
        <f t="shared" si="6"/>
        <v>0</v>
      </c>
      <c r="R24" s="58">
        <f t="shared" si="7"/>
        <v>0</v>
      </c>
      <c r="S24" s="61" t="e">
        <f t="shared" si="8"/>
        <v>#DIV/0!</v>
      </c>
      <c r="T24" s="61" t="e">
        <f t="shared" si="9"/>
        <v>#DIV/0!</v>
      </c>
      <c r="U24" s="61" t="e">
        <f t="shared" si="10"/>
        <v>#DIV/0!</v>
      </c>
      <c r="V24" s="61" t="e">
        <f t="shared" si="11"/>
        <v>#DIV/0!</v>
      </c>
      <c r="W24" s="69"/>
      <c r="X24" s="69"/>
    </row>
    <row r="25" spans="1:24" ht="25.5" hidden="1">
      <c r="A25" s="70" t="s">
        <v>39</v>
      </c>
      <c r="B25" s="68"/>
      <c r="C25" s="68"/>
      <c r="D25" s="59">
        <f t="shared" si="0"/>
        <v>0</v>
      </c>
      <c r="E25" s="58">
        <f t="shared" si="1"/>
        <v>0</v>
      </c>
      <c r="F25" s="59">
        <f>'[1]стац расшифровка бюджета'!B51</f>
        <v>0</v>
      </c>
      <c r="G25" s="59">
        <f>'[1]стац расшифровка бюджета'!C51</f>
        <v>0</v>
      </c>
      <c r="H25" s="58">
        <f t="shared" si="2"/>
        <v>0</v>
      </c>
      <c r="I25" s="68"/>
      <c r="J25" s="68"/>
      <c r="K25" s="58">
        <f t="shared" si="3"/>
        <v>0</v>
      </c>
      <c r="L25" s="58">
        <f t="shared" si="4"/>
        <v>0</v>
      </c>
      <c r="M25" s="59">
        <f>'[1]стац расшифровка бюджета'!AG51</f>
        <v>0</v>
      </c>
      <c r="N25" s="59">
        <f>'[1]стац расшифровка бюджета'!AH51</f>
        <v>0</v>
      </c>
      <c r="O25" s="58">
        <f t="shared" si="5"/>
        <v>0</v>
      </c>
      <c r="P25" s="64">
        <f t="shared" si="12"/>
        <v>0</v>
      </c>
      <c r="Q25" s="64">
        <f t="shared" si="6"/>
        <v>0</v>
      </c>
      <c r="R25" s="58">
        <f t="shared" si="7"/>
        <v>0</v>
      </c>
      <c r="S25" s="61" t="e">
        <f t="shared" si="8"/>
        <v>#DIV/0!</v>
      </c>
      <c r="T25" s="61" t="e">
        <f t="shared" si="9"/>
        <v>#DIV/0!</v>
      </c>
      <c r="U25" s="61" t="e">
        <f t="shared" si="10"/>
        <v>#DIV/0!</v>
      </c>
      <c r="V25" s="61" t="e">
        <f t="shared" si="11"/>
        <v>#DIV/0!</v>
      </c>
      <c r="W25" s="69"/>
      <c r="X25" s="69"/>
    </row>
    <row r="26" spans="1:24" hidden="1">
      <c r="A26" s="70" t="s">
        <v>40</v>
      </c>
      <c r="B26" s="68"/>
      <c r="C26" s="68"/>
      <c r="D26" s="59">
        <f t="shared" si="0"/>
        <v>0</v>
      </c>
      <c r="E26" s="58">
        <f t="shared" si="1"/>
        <v>0</v>
      </c>
      <c r="F26" s="59">
        <f>'[1]стац расшифровка бюджета'!B52</f>
        <v>0</v>
      </c>
      <c r="G26" s="59">
        <f>'[1]стац расшифровка бюджета'!C52</f>
        <v>0</v>
      </c>
      <c r="H26" s="58">
        <f t="shared" si="2"/>
        <v>0</v>
      </c>
      <c r="I26" s="68"/>
      <c r="J26" s="68"/>
      <c r="K26" s="58">
        <f t="shared" si="3"/>
        <v>0</v>
      </c>
      <c r="L26" s="58">
        <f t="shared" si="4"/>
        <v>0</v>
      </c>
      <c r="M26" s="59">
        <f>'[1]стац расшифровка бюджета'!AG52</f>
        <v>0</v>
      </c>
      <c r="N26" s="59">
        <f>'[1]стац расшифровка бюджета'!AH52</f>
        <v>0</v>
      </c>
      <c r="O26" s="58">
        <f t="shared" si="5"/>
        <v>0</v>
      </c>
      <c r="P26" s="64">
        <f t="shared" si="12"/>
        <v>0</v>
      </c>
      <c r="Q26" s="64">
        <f t="shared" si="6"/>
        <v>0</v>
      </c>
      <c r="R26" s="58">
        <f t="shared" si="7"/>
        <v>0</v>
      </c>
      <c r="S26" s="61" t="e">
        <f t="shared" si="8"/>
        <v>#DIV/0!</v>
      </c>
      <c r="T26" s="61" t="e">
        <f t="shared" si="9"/>
        <v>#DIV/0!</v>
      </c>
      <c r="U26" s="61" t="e">
        <f t="shared" si="10"/>
        <v>#DIV/0!</v>
      </c>
      <c r="V26" s="61" t="e">
        <f t="shared" si="11"/>
        <v>#DIV/0!</v>
      </c>
      <c r="W26" s="69"/>
      <c r="X26" s="69"/>
    </row>
    <row r="27" spans="1:24" ht="25.5" hidden="1">
      <c r="A27" s="70" t="s">
        <v>41</v>
      </c>
      <c r="B27" s="68"/>
      <c r="C27" s="68"/>
      <c r="D27" s="59">
        <f t="shared" si="0"/>
        <v>0</v>
      </c>
      <c r="E27" s="58">
        <f t="shared" si="1"/>
        <v>0</v>
      </c>
      <c r="F27" s="59">
        <f>'[1]стац расшифровка бюджета'!B53</f>
        <v>0</v>
      </c>
      <c r="G27" s="59">
        <f>'[1]стац расшифровка бюджета'!C53</f>
        <v>0</v>
      </c>
      <c r="H27" s="58">
        <f t="shared" si="2"/>
        <v>0</v>
      </c>
      <c r="I27" s="68"/>
      <c r="J27" s="68"/>
      <c r="K27" s="58">
        <f t="shared" si="3"/>
        <v>0</v>
      </c>
      <c r="L27" s="58">
        <f t="shared" si="4"/>
        <v>0</v>
      </c>
      <c r="M27" s="59">
        <f>'[1]стац расшифровка бюджета'!AG53</f>
        <v>0</v>
      </c>
      <c r="N27" s="59">
        <f>'[1]стац расшифровка бюджета'!AH53</f>
        <v>0</v>
      </c>
      <c r="O27" s="58">
        <f t="shared" si="5"/>
        <v>0</v>
      </c>
      <c r="P27" s="64">
        <f t="shared" si="12"/>
        <v>0</v>
      </c>
      <c r="Q27" s="64">
        <f t="shared" si="6"/>
        <v>0</v>
      </c>
      <c r="R27" s="58">
        <f t="shared" si="7"/>
        <v>0</v>
      </c>
      <c r="S27" s="61" t="e">
        <f t="shared" si="8"/>
        <v>#DIV/0!</v>
      </c>
      <c r="T27" s="61" t="e">
        <f t="shared" si="9"/>
        <v>#DIV/0!</v>
      </c>
      <c r="U27" s="61" t="e">
        <f t="shared" si="10"/>
        <v>#DIV/0!</v>
      </c>
      <c r="V27" s="61" t="e">
        <f t="shared" si="11"/>
        <v>#DIV/0!</v>
      </c>
      <c r="W27" s="69"/>
      <c r="X27" s="69"/>
    </row>
    <row r="28" spans="1:24" hidden="1">
      <c r="A28" s="54" t="s">
        <v>42</v>
      </c>
      <c r="B28" s="68"/>
      <c r="C28" s="68"/>
      <c r="D28" s="59">
        <f t="shared" si="0"/>
        <v>0</v>
      </c>
      <c r="E28" s="58">
        <f t="shared" si="1"/>
        <v>0</v>
      </c>
      <c r="F28" s="59">
        <f>'[1]стац расшифровка бюджета'!B54</f>
        <v>0</v>
      </c>
      <c r="G28" s="59">
        <f>'[1]стац расшифровка бюджета'!C54</f>
        <v>0</v>
      </c>
      <c r="H28" s="58">
        <f t="shared" si="2"/>
        <v>0</v>
      </c>
      <c r="I28" s="68"/>
      <c r="J28" s="68"/>
      <c r="K28" s="58">
        <f t="shared" si="3"/>
        <v>0</v>
      </c>
      <c r="L28" s="58">
        <f t="shared" si="4"/>
        <v>0</v>
      </c>
      <c r="M28" s="59">
        <f>'[1]стац расшифровка бюджета'!AG54</f>
        <v>0</v>
      </c>
      <c r="N28" s="59">
        <f>'[1]стац расшифровка бюджета'!AH54</f>
        <v>0</v>
      </c>
      <c r="O28" s="58">
        <f t="shared" si="5"/>
        <v>0</v>
      </c>
      <c r="P28" s="64">
        <v>0</v>
      </c>
      <c r="Q28" s="64">
        <v>0</v>
      </c>
      <c r="R28" s="58">
        <f t="shared" si="7"/>
        <v>0</v>
      </c>
      <c r="S28" s="61" t="e">
        <f t="shared" si="8"/>
        <v>#DIV/0!</v>
      </c>
      <c r="T28" s="61" t="e">
        <f t="shared" si="9"/>
        <v>#DIV/0!</v>
      </c>
      <c r="U28" s="61" t="e">
        <f t="shared" si="10"/>
        <v>#DIV/0!</v>
      </c>
      <c r="V28" s="61" t="e">
        <f t="shared" si="11"/>
        <v>#DIV/0!</v>
      </c>
      <c r="W28" s="69"/>
      <c r="X28" s="69"/>
    </row>
    <row r="29" spans="1:24" hidden="1">
      <c r="A29" s="54" t="s">
        <v>43</v>
      </c>
      <c r="B29" s="68"/>
      <c r="C29" s="68"/>
      <c r="D29" s="59">
        <f t="shared" si="0"/>
        <v>0</v>
      </c>
      <c r="E29" s="58">
        <f t="shared" si="1"/>
        <v>0</v>
      </c>
      <c r="F29" s="59">
        <f>'[1]стац расшифровка бюджета'!B55</f>
        <v>0</v>
      </c>
      <c r="G29" s="59">
        <f>'[1]стац расшифровка бюджета'!C55</f>
        <v>0</v>
      </c>
      <c r="H29" s="58">
        <f t="shared" si="2"/>
        <v>0</v>
      </c>
      <c r="I29" s="68"/>
      <c r="J29" s="68"/>
      <c r="K29" s="58">
        <f t="shared" si="3"/>
        <v>0</v>
      </c>
      <c r="L29" s="58">
        <f t="shared" si="4"/>
        <v>0</v>
      </c>
      <c r="M29" s="59">
        <f>'[1]стац расшифровка бюджета'!AG55</f>
        <v>0</v>
      </c>
      <c r="N29" s="59">
        <f>'[1]стац расшифровка бюджета'!AH55</f>
        <v>0</v>
      </c>
      <c r="O29" s="58">
        <f t="shared" si="5"/>
        <v>0</v>
      </c>
      <c r="P29" s="64">
        <f t="shared" si="12"/>
        <v>0</v>
      </c>
      <c r="Q29" s="64">
        <f t="shared" si="6"/>
        <v>0</v>
      </c>
      <c r="R29" s="58">
        <f t="shared" si="7"/>
        <v>0</v>
      </c>
      <c r="S29" s="61" t="e">
        <f t="shared" si="8"/>
        <v>#DIV/0!</v>
      </c>
      <c r="T29" s="61" t="e">
        <f t="shared" si="9"/>
        <v>#DIV/0!</v>
      </c>
      <c r="U29" s="61" t="e">
        <f t="shared" si="10"/>
        <v>#DIV/0!</v>
      </c>
      <c r="V29" s="61" t="e">
        <f t="shared" si="11"/>
        <v>#DIV/0!</v>
      </c>
      <c r="W29" s="69"/>
      <c r="X29" s="69"/>
    </row>
    <row r="30" spans="1:24">
      <c r="A30" s="54" t="s">
        <v>44</v>
      </c>
      <c r="B30" s="68">
        <v>30</v>
      </c>
      <c r="C30" s="68"/>
      <c r="D30" s="59">
        <f t="shared" si="0"/>
        <v>30</v>
      </c>
      <c r="E30" s="58">
        <f t="shared" si="1"/>
        <v>788</v>
      </c>
      <c r="F30" s="59">
        <f>'[1]стац расшифровка бюджета'!B56</f>
        <v>3</v>
      </c>
      <c r="G30" s="59">
        <f>'[1]стац расшифровка бюджета'!C56</f>
        <v>0</v>
      </c>
      <c r="H30" s="58">
        <f t="shared" si="2"/>
        <v>3</v>
      </c>
      <c r="I30" s="68">
        <v>785</v>
      </c>
      <c r="J30" s="68"/>
      <c r="K30" s="58">
        <f t="shared" si="3"/>
        <v>785</v>
      </c>
      <c r="L30" s="63">
        <f t="shared" si="4"/>
        <v>9456</v>
      </c>
      <c r="M30" s="72">
        <v>36</v>
      </c>
      <c r="N30" s="59">
        <f>'[1]стац расшифровка бюджета'!AH56</f>
        <v>0</v>
      </c>
      <c r="O30" s="58">
        <f t="shared" si="5"/>
        <v>36</v>
      </c>
      <c r="P30" s="64">
        <v>9420</v>
      </c>
      <c r="Q30" s="64">
        <f t="shared" si="6"/>
        <v>0</v>
      </c>
      <c r="R30" s="63">
        <f t="shared" si="7"/>
        <v>9420</v>
      </c>
      <c r="S30" s="61">
        <f t="shared" si="8"/>
        <v>315.2</v>
      </c>
      <c r="T30" s="61">
        <f t="shared" si="9"/>
        <v>12</v>
      </c>
      <c r="U30" s="61">
        <f t="shared" si="10"/>
        <v>12</v>
      </c>
      <c r="V30" s="61">
        <f t="shared" si="11"/>
        <v>12</v>
      </c>
      <c r="W30" s="69">
        <v>12</v>
      </c>
      <c r="X30" s="69"/>
    </row>
    <row r="31" spans="1:24" hidden="1">
      <c r="A31" s="54" t="s">
        <v>45</v>
      </c>
      <c r="B31" s="68"/>
      <c r="C31" s="68"/>
      <c r="D31" s="59">
        <f t="shared" si="0"/>
        <v>0</v>
      </c>
      <c r="E31" s="58">
        <f t="shared" si="1"/>
        <v>0</v>
      </c>
      <c r="F31" s="59">
        <f>'[1]стац расшифровка бюджета'!B57</f>
        <v>0</v>
      </c>
      <c r="G31" s="59">
        <f>'[1]стац расшифровка бюджета'!C57</f>
        <v>0</v>
      </c>
      <c r="H31" s="58">
        <f t="shared" si="2"/>
        <v>0</v>
      </c>
      <c r="I31" s="68"/>
      <c r="J31" s="68"/>
      <c r="K31" s="58">
        <f t="shared" si="3"/>
        <v>0</v>
      </c>
      <c r="L31" s="58">
        <f t="shared" si="4"/>
        <v>0</v>
      </c>
      <c r="M31" s="59">
        <f>'[1]стац расшифровка бюджета'!AG57</f>
        <v>0</v>
      </c>
      <c r="N31" s="59">
        <f>'[1]стац расшифровка бюджета'!AH57</f>
        <v>0</v>
      </c>
      <c r="O31" s="58">
        <f t="shared" si="5"/>
        <v>0</v>
      </c>
      <c r="P31" s="64">
        <f t="shared" si="12"/>
        <v>0</v>
      </c>
      <c r="Q31" s="64">
        <f t="shared" si="6"/>
        <v>0</v>
      </c>
      <c r="R31" s="58">
        <f t="shared" si="7"/>
        <v>0</v>
      </c>
      <c r="S31" s="61" t="e">
        <f t="shared" si="8"/>
        <v>#DIV/0!</v>
      </c>
      <c r="T31" s="61" t="e">
        <f t="shared" si="9"/>
        <v>#DIV/0!</v>
      </c>
      <c r="U31" s="61" t="e">
        <f t="shared" si="10"/>
        <v>#DIV/0!</v>
      </c>
      <c r="V31" s="61" t="e">
        <f t="shared" si="11"/>
        <v>#DIV/0!</v>
      </c>
      <c r="W31" s="69"/>
      <c r="X31" s="69"/>
    </row>
    <row r="32" spans="1:24" hidden="1">
      <c r="A32" s="54" t="s">
        <v>46</v>
      </c>
      <c r="B32" s="68"/>
      <c r="C32" s="68"/>
      <c r="D32" s="56">
        <f t="shared" si="0"/>
        <v>0</v>
      </c>
      <c r="E32" s="57">
        <f t="shared" si="1"/>
        <v>0</v>
      </c>
      <c r="F32" s="56">
        <f>'[1]стац расшифровка бюджета'!B58</f>
        <v>0</v>
      </c>
      <c r="G32" s="56">
        <f>'[1]стац расшифровка бюджета'!C58</f>
        <v>0</v>
      </c>
      <c r="H32" s="57">
        <f t="shared" si="2"/>
        <v>0</v>
      </c>
      <c r="I32" s="68"/>
      <c r="J32" s="68"/>
      <c r="K32" s="58">
        <f t="shared" si="3"/>
        <v>0</v>
      </c>
      <c r="L32" s="58">
        <f t="shared" si="4"/>
        <v>0</v>
      </c>
      <c r="M32" s="59">
        <f>'[1]стац расшифровка бюджета'!AG58</f>
        <v>0</v>
      </c>
      <c r="N32" s="59">
        <f>'[1]стац расшифровка бюджета'!AH58</f>
        <v>0</v>
      </c>
      <c r="O32" s="58">
        <f t="shared" si="5"/>
        <v>0</v>
      </c>
      <c r="P32" s="64">
        <f t="shared" si="12"/>
        <v>0</v>
      </c>
      <c r="Q32" s="64">
        <f t="shared" si="6"/>
        <v>0</v>
      </c>
      <c r="R32" s="58">
        <f t="shared" si="7"/>
        <v>0</v>
      </c>
      <c r="S32" s="61" t="e">
        <f t="shared" si="8"/>
        <v>#DIV/0!</v>
      </c>
      <c r="T32" s="61" t="e">
        <f t="shared" si="9"/>
        <v>#DIV/0!</v>
      </c>
      <c r="U32" s="61" t="e">
        <f t="shared" si="10"/>
        <v>#DIV/0!</v>
      </c>
      <c r="V32" s="61" t="e">
        <f t="shared" si="11"/>
        <v>#DIV/0!</v>
      </c>
      <c r="W32" s="69">
        <v>12.5</v>
      </c>
      <c r="X32" s="69">
        <v>12.5</v>
      </c>
    </row>
    <row r="33" spans="1:24" hidden="1">
      <c r="A33" s="54" t="s">
        <v>47</v>
      </c>
      <c r="B33" s="68"/>
      <c r="C33" s="68"/>
      <c r="D33" s="56">
        <f t="shared" si="0"/>
        <v>0</v>
      </c>
      <c r="E33" s="57">
        <f t="shared" si="1"/>
        <v>0</v>
      </c>
      <c r="F33" s="56">
        <f>'[1]стац расшифровка бюджета'!B59</f>
        <v>0</v>
      </c>
      <c r="G33" s="56">
        <f>'[1]стац расшифровка бюджета'!C59</f>
        <v>0</v>
      </c>
      <c r="H33" s="57">
        <f t="shared" si="2"/>
        <v>0</v>
      </c>
      <c r="I33" s="68"/>
      <c r="J33" s="68"/>
      <c r="K33" s="58">
        <f t="shared" si="3"/>
        <v>0</v>
      </c>
      <c r="L33" s="58">
        <f t="shared" si="4"/>
        <v>0</v>
      </c>
      <c r="M33" s="59">
        <f>'[1]стац расшифровка бюджета'!AG59</f>
        <v>0</v>
      </c>
      <c r="N33" s="59">
        <f>'[1]стац расшифровка бюджета'!AH59</f>
        <v>0</v>
      </c>
      <c r="O33" s="58">
        <f t="shared" si="5"/>
        <v>0</v>
      </c>
      <c r="P33" s="64">
        <f t="shared" si="12"/>
        <v>0</v>
      </c>
      <c r="Q33" s="64">
        <f t="shared" si="6"/>
        <v>0</v>
      </c>
      <c r="R33" s="58">
        <f t="shared" si="7"/>
        <v>0</v>
      </c>
      <c r="S33" s="61" t="e">
        <f t="shared" si="8"/>
        <v>#DIV/0!</v>
      </c>
      <c r="T33" s="61" t="e">
        <f t="shared" si="9"/>
        <v>#DIV/0!</v>
      </c>
      <c r="U33" s="61" t="e">
        <f t="shared" si="10"/>
        <v>#DIV/0!</v>
      </c>
      <c r="V33" s="61" t="e">
        <f t="shared" si="11"/>
        <v>#DIV/0!</v>
      </c>
      <c r="W33" s="69"/>
      <c r="X33" s="69"/>
    </row>
    <row r="34" spans="1:24" hidden="1">
      <c r="A34" s="54" t="s">
        <v>48</v>
      </c>
      <c r="B34" s="68"/>
      <c r="C34" s="68"/>
      <c r="D34" s="56">
        <f t="shared" si="0"/>
        <v>0</v>
      </c>
      <c r="E34" s="57">
        <f t="shared" si="1"/>
        <v>0</v>
      </c>
      <c r="F34" s="56">
        <f>'[1]стац расшифровка бюджета'!B60</f>
        <v>0</v>
      </c>
      <c r="G34" s="56">
        <f>'[1]стац расшифровка бюджета'!C60</f>
        <v>0</v>
      </c>
      <c r="H34" s="57">
        <f t="shared" si="2"/>
        <v>0</v>
      </c>
      <c r="I34" s="68"/>
      <c r="J34" s="68"/>
      <c r="K34" s="58">
        <f t="shared" si="3"/>
        <v>0</v>
      </c>
      <c r="L34" s="58">
        <f t="shared" si="4"/>
        <v>0</v>
      </c>
      <c r="M34" s="59">
        <f>'[1]стац расшифровка бюджета'!AG60</f>
        <v>0</v>
      </c>
      <c r="N34" s="59">
        <f>'[1]стац расшифровка бюджета'!AH60</f>
        <v>0</v>
      </c>
      <c r="O34" s="58">
        <f t="shared" si="5"/>
        <v>0</v>
      </c>
      <c r="P34" s="64">
        <f t="shared" si="12"/>
        <v>0</v>
      </c>
      <c r="Q34" s="64">
        <f t="shared" si="6"/>
        <v>0</v>
      </c>
      <c r="R34" s="58">
        <f t="shared" si="7"/>
        <v>0</v>
      </c>
      <c r="S34" s="61" t="e">
        <f t="shared" si="8"/>
        <v>#DIV/0!</v>
      </c>
      <c r="T34" s="61" t="e">
        <f t="shared" si="9"/>
        <v>#DIV/0!</v>
      </c>
      <c r="U34" s="61" t="e">
        <f t="shared" si="10"/>
        <v>#DIV/0!</v>
      </c>
      <c r="V34" s="61" t="e">
        <f t="shared" si="11"/>
        <v>#DIV/0!</v>
      </c>
      <c r="W34" s="69"/>
      <c r="X34" s="69"/>
    </row>
    <row r="35" spans="1:24" hidden="1">
      <c r="A35" s="54" t="s">
        <v>49</v>
      </c>
      <c r="B35" s="68"/>
      <c r="C35" s="68"/>
      <c r="D35" s="56">
        <f t="shared" si="0"/>
        <v>0</v>
      </c>
      <c r="E35" s="57">
        <f t="shared" si="1"/>
        <v>0</v>
      </c>
      <c r="F35" s="56">
        <f>'[1]стац расшифровка бюджета'!B61</f>
        <v>0</v>
      </c>
      <c r="G35" s="56">
        <f>'[1]стац расшифровка бюджета'!C61</f>
        <v>0</v>
      </c>
      <c r="H35" s="57">
        <f t="shared" si="2"/>
        <v>0</v>
      </c>
      <c r="I35" s="68"/>
      <c r="J35" s="68"/>
      <c r="K35" s="58">
        <f t="shared" si="3"/>
        <v>0</v>
      </c>
      <c r="L35" s="58">
        <f t="shared" si="4"/>
        <v>0</v>
      </c>
      <c r="M35" s="59">
        <f>'[1]стац расшифровка бюджета'!AG61</f>
        <v>0</v>
      </c>
      <c r="N35" s="59">
        <f>'[1]стац расшифровка бюджета'!AH61</f>
        <v>0</v>
      </c>
      <c r="O35" s="58">
        <f t="shared" si="5"/>
        <v>0</v>
      </c>
      <c r="P35" s="64">
        <f t="shared" si="12"/>
        <v>0</v>
      </c>
      <c r="Q35" s="64">
        <f t="shared" si="6"/>
        <v>0</v>
      </c>
      <c r="R35" s="58">
        <f t="shared" si="7"/>
        <v>0</v>
      </c>
      <c r="S35" s="61" t="e">
        <f t="shared" si="8"/>
        <v>#DIV/0!</v>
      </c>
      <c r="T35" s="61" t="e">
        <f t="shared" si="9"/>
        <v>#DIV/0!</v>
      </c>
      <c r="U35" s="61" t="e">
        <f t="shared" si="10"/>
        <v>#DIV/0!</v>
      </c>
      <c r="V35" s="61" t="e">
        <f t="shared" si="11"/>
        <v>#DIV/0!</v>
      </c>
      <c r="W35" s="69"/>
      <c r="X35" s="69"/>
    </row>
    <row r="36" spans="1:24">
      <c r="A36" s="54" t="s">
        <v>50</v>
      </c>
      <c r="B36" s="71">
        <v>17</v>
      </c>
      <c r="C36" s="68"/>
      <c r="D36" s="56">
        <f t="shared" si="0"/>
        <v>17</v>
      </c>
      <c r="E36" s="57">
        <f t="shared" si="1"/>
        <v>506</v>
      </c>
      <c r="F36" s="56">
        <f>'[1]стац расшифровка бюджета'!B62</f>
        <v>3</v>
      </c>
      <c r="G36" s="56">
        <f>'[1]стац расшифровка бюджета'!C62</f>
        <v>0</v>
      </c>
      <c r="H36" s="57">
        <f t="shared" si="2"/>
        <v>3</v>
      </c>
      <c r="I36" s="68">
        <v>503</v>
      </c>
      <c r="J36" s="68"/>
      <c r="K36" s="58">
        <f t="shared" si="3"/>
        <v>503</v>
      </c>
      <c r="L36" s="63">
        <f t="shared" si="4"/>
        <v>5565</v>
      </c>
      <c r="M36" s="59">
        <v>32</v>
      </c>
      <c r="N36" s="59">
        <f>'[1]стац расшифровка бюджета'!AH62</f>
        <v>0</v>
      </c>
      <c r="O36" s="58">
        <f t="shared" si="5"/>
        <v>32</v>
      </c>
      <c r="P36" s="64">
        <v>5533</v>
      </c>
      <c r="Q36" s="64">
        <f t="shared" si="6"/>
        <v>0</v>
      </c>
      <c r="R36" s="63">
        <f t="shared" si="7"/>
        <v>5533</v>
      </c>
      <c r="S36" s="61">
        <f t="shared" si="8"/>
        <v>327.35294117647061</v>
      </c>
      <c r="T36" s="61">
        <f t="shared" si="9"/>
        <v>10.99802371541502</v>
      </c>
      <c r="U36" s="61">
        <f t="shared" si="10"/>
        <v>10.666666666666666</v>
      </c>
      <c r="V36" s="61">
        <f t="shared" si="11"/>
        <v>11</v>
      </c>
      <c r="W36" s="65">
        <v>11</v>
      </c>
      <c r="X36" s="69">
        <v>10.5</v>
      </c>
    </row>
    <row r="37" spans="1:24" hidden="1">
      <c r="A37" s="54" t="s">
        <v>51</v>
      </c>
      <c r="B37" s="68"/>
      <c r="C37" s="68"/>
      <c r="D37" s="56">
        <f t="shared" si="0"/>
        <v>0</v>
      </c>
      <c r="E37" s="57">
        <f t="shared" si="1"/>
        <v>0</v>
      </c>
      <c r="F37" s="56">
        <f>'[1]стац расшифровка бюджета'!B63</f>
        <v>0</v>
      </c>
      <c r="G37" s="56">
        <f>'[1]стац расшифровка бюджета'!C63</f>
        <v>0</v>
      </c>
      <c r="H37" s="57">
        <f t="shared" si="2"/>
        <v>0</v>
      </c>
      <c r="I37" s="68"/>
      <c r="J37" s="68"/>
      <c r="K37" s="58">
        <f t="shared" si="3"/>
        <v>0</v>
      </c>
      <c r="L37" s="63">
        <f t="shared" si="4"/>
        <v>0</v>
      </c>
      <c r="M37" s="59">
        <f>'[1]стац расшифровка бюджета'!AG63</f>
        <v>0</v>
      </c>
      <c r="N37" s="59">
        <f>'[1]стац расшифровка бюджета'!AH63</f>
        <v>0</v>
      </c>
      <c r="O37" s="58">
        <f t="shared" si="5"/>
        <v>0</v>
      </c>
      <c r="P37" s="64">
        <f t="shared" si="12"/>
        <v>0</v>
      </c>
      <c r="Q37" s="64">
        <f t="shared" si="6"/>
        <v>0</v>
      </c>
      <c r="R37" s="58">
        <f t="shared" si="7"/>
        <v>0</v>
      </c>
      <c r="S37" s="61" t="e">
        <f t="shared" si="8"/>
        <v>#DIV/0!</v>
      </c>
      <c r="T37" s="61" t="e">
        <f t="shared" si="9"/>
        <v>#DIV/0!</v>
      </c>
      <c r="U37" s="61" t="e">
        <f t="shared" si="10"/>
        <v>#DIV/0!</v>
      </c>
      <c r="V37" s="61" t="e">
        <f t="shared" si="11"/>
        <v>#DIV/0!</v>
      </c>
      <c r="W37" s="69"/>
      <c r="X37" s="69"/>
    </row>
    <row r="38" spans="1:24" hidden="1">
      <c r="A38" s="54" t="s">
        <v>52</v>
      </c>
      <c r="B38" s="68"/>
      <c r="C38" s="68"/>
      <c r="D38" s="56">
        <f t="shared" si="0"/>
        <v>0</v>
      </c>
      <c r="E38" s="57">
        <f t="shared" si="1"/>
        <v>0</v>
      </c>
      <c r="F38" s="56">
        <f>'[1]стац расшифровка бюджета'!B64</f>
        <v>0</v>
      </c>
      <c r="G38" s="56">
        <f>'[1]стац расшифровка бюджета'!C64</f>
        <v>0</v>
      </c>
      <c r="H38" s="57">
        <f t="shared" si="2"/>
        <v>0</v>
      </c>
      <c r="I38" s="68"/>
      <c r="J38" s="68"/>
      <c r="K38" s="58">
        <f t="shared" si="3"/>
        <v>0</v>
      </c>
      <c r="L38" s="63">
        <f t="shared" si="4"/>
        <v>0</v>
      </c>
      <c r="M38" s="59">
        <f>'[1]стац расшифровка бюджета'!AG64</f>
        <v>0</v>
      </c>
      <c r="N38" s="59">
        <f>'[1]стац расшифровка бюджета'!AH64</f>
        <v>0</v>
      </c>
      <c r="O38" s="58">
        <f t="shared" si="5"/>
        <v>0</v>
      </c>
      <c r="P38" s="64">
        <f t="shared" si="12"/>
        <v>0</v>
      </c>
      <c r="Q38" s="64">
        <f t="shared" si="6"/>
        <v>0</v>
      </c>
      <c r="R38" s="58">
        <f t="shared" si="7"/>
        <v>0</v>
      </c>
      <c r="S38" s="61" t="e">
        <f t="shared" si="8"/>
        <v>#DIV/0!</v>
      </c>
      <c r="T38" s="61" t="e">
        <f t="shared" si="9"/>
        <v>#DIV/0!</v>
      </c>
      <c r="U38" s="61" t="e">
        <f t="shared" si="10"/>
        <v>#DIV/0!</v>
      </c>
      <c r="V38" s="61" t="e">
        <f t="shared" si="11"/>
        <v>#DIV/0!</v>
      </c>
      <c r="W38" s="69"/>
      <c r="X38" s="69"/>
    </row>
    <row r="39" spans="1:24" hidden="1">
      <c r="A39" s="54" t="s">
        <v>53</v>
      </c>
      <c r="B39" s="68"/>
      <c r="C39" s="68"/>
      <c r="D39" s="56">
        <f t="shared" si="0"/>
        <v>0</v>
      </c>
      <c r="E39" s="57">
        <f t="shared" si="1"/>
        <v>0</v>
      </c>
      <c r="F39" s="56">
        <f>'[1]стац расшифровка бюджета'!B65</f>
        <v>0</v>
      </c>
      <c r="G39" s="56">
        <f>'[1]стац расшифровка бюджета'!C65</f>
        <v>0</v>
      </c>
      <c r="H39" s="57">
        <f t="shared" si="2"/>
        <v>0</v>
      </c>
      <c r="I39" s="68"/>
      <c r="J39" s="68"/>
      <c r="K39" s="58">
        <f t="shared" si="3"/>
        <v>0</v>
      </c>
      <c r="L39" s="63">
        <f t="shared" si="4"/>
        <v>0</v>
      </c>
      <c r="M39" s="59">
        <f>'[1]стац расшифровка бюджета'!AG65</f>
        <v>0</v>
      </c>
      <c r="N39" s="59">
        <f>'[1]стац расшифровка бюджета'!AH65</f>
        <v>0</v>
      </c>
      <c r="O39" s="58">
        <f t="shared" si="5"/>
        <v>0</v>
      </c>
      <c r="P39" s="64">
        <f t="shared" si="12"/>
        <v>0</v>
      </c>
      <c r="Q39" s="64">
        <f t="shared" si="6"/>
        <v>0</v>
      </c>
      <c r="R39" s="58">
        <f t="shared" si="7"/>
        <v>0</v>
      </c>
      <c r="S39" s="61" t="e">
        <f t="shared" si="8"/>
        <v>#DIV/0!</v>
      </c>
      <c r="T39" s="61" t="e">
        <f t="shared" si="9"/>
        <v>#DIV/0!</v>
      </c>
      <c r="U39" s="61" t="e">
        <f t="shared" si="10"/>
        <v>#DIV/0!</v>
      </c>
      <c r="V39" s="61" t="e">
        <f t="shared" si="11"/>
        <v>#DIV/0!</v>
      </c>
      <c r="W39" s="69"/>
      <c r="X39" s="69"/>
    </row>
    <row r="40" spans="1:24" hidden="1">
      <c r="A40" s="54" t="s">
        <v>54</v>
      </c>
      <c r="B40" s="68"/>
      <c r="C40" s="68"/>
      <c r="D40" s="56">
        <f t="shared" si="0"/>
        <v>0</v>
      </c>
      <c r="E40" s="57">
        <f t="shared" si="1"/>
        <v>0</v>
      </c>
      <c r="F40" s="56">
        <f>'[1]стац расшифровка бюджета'!B66</f>
        <v>0</v>
      </c>
      <c r="G40" s="56">
        <f>'[1]стац расшифровка бюджета'!C66</f>
        <v>0</v>
      </c>
      <c r="H40" s="57">
        <f t="shared" si="2"/>
        <v>0</v>
      </c>
      <c r="I40" s="68"/>
      <c r="J40" s="68"/>
      <c r="K40" s="58">
        <f t="shared" si="3"/>
        <v>0</v>
      </c>
      <c r="L40" s="63">
        <f t="shared" si="4"/>
        <v>0</v>
      </c>
      <c r="M40" s="59">
        <f>'[1]стац расшифровка бюджета'!AG66</f>
        <v>0</v>
      </c>
      <c r="N40" s="59">
        <f>'[1]стац расшифровка бюджета'!AH66</f>
        <v>0</v>
      </c>
      <c r="O40" s="58">
        <f t="shared" si="5"/>
        <v>0</v>
      </c>
      <c r="P40" s="64">
        <f t="shared" si="12"/>
        <v>0</v>
      </c>
      <c r="Q40" s="64">
        <f t="shared" si="6"/>
        <v>0</v>
      </c>
      <c r="R40" s="57">
        <f t="shared" si="7"/>
        <v>0</v>
      </c>
      <c r="S40" s="76" t="e">
        <f t="shared" si="8"/>
        <v>#DIV/0!</v>
      </c>
      <c r="T40" s="76" t="e">
        <f t="shared" si="9"/>
        <v>#DIV/0!</v>
      </c>
      <c r="U40" s="76" t="e">
        <f t="shared" si="10"/>
        <v>#DIV/0!</v>
      </c>
      <c r="V40" s="76" t="e">
        <f t="shared" si="11"/>
        <v>#DIV/0!</v>
      </c>
      <c r="W40" s="69"/>
      <c r="X40" s="69"/>
    </row>
    <row r="41" spans="1:24" hidden="1">
      <c r="A41" s="54" t="s">
        <v>55</v>
      </c>
      <c r="B41" s="68"/>
      <c r="C41" s="68"/>
      <c r="D41" s="56">
        <f t="shared" si="0"/>
        <v>0</v>
      </c>
      <c r="E41" s="57">
        <f t="shared" si="1"/>
        <v>0</v>
      </c>
      <c r="F41" s="56">
        <f>'[1]стац расшифровка бюджета'!B67</f>
        <v>0</v>
      </c>
      <c r="G41" s="56">
        <f>'[1]стац расшифровка бюджета'!C67</f>
        <v>0</v>
      </c>
      <c r="H41" s="57">
        <f t="shared" si="2"/>
        <v>0</v>
      </c>
      <c r="I41" s="68"/>
      <c r="J41" s="68"/>
      <c r="K41" s="58">
        <f t="shared" si="3"/>
        <v>0</v>
      </c>
      <c r="L41" s="63">
        <f t="shared" si="4"/>
        <v>0</v>
      </c>
      <c r="M41" s="59">
        <f>'[1]стац расшифровка бюджета'!AG67</f>
        <v>0</v>
      </c>
      <c r="N41" s="59">
        <f>'[1]стац расшифровка бюджета'!AH67</f>
        <v>0</v>
      </c>
      <c r="O41" s="58">
        <f t="shared" si="5"/>
        <v>0</v>
      </c>
      <c r="P41" s="64">
        <f t="shared" si="12"/>
        <v>0</v>
      </c>
      <c r="Q41" s="64">
        <f t="shared" si="6"/>
        <v>0</v>
      </c>
      <c r="R41" s="57">
        <f t="shared" si="7"/>
        <v>0</v>
      </c>
      <c r="S41" s="76" t="e">
        <f t="shared" si="8"/>
        <v>#DIV/0!</v>
      </c>
      <c r="T41" s="76" t="e">
        <f t="shared" si="9"/>
        <v>#DIV/0!</v>
      </c>
      <c r="U41" s="76" t="e">
        <f t="shared" si="10"/>
        <v>#DIV/0!</v>
      </c>
      <c r="V41" s="76" t="e">
        <f t="shared" si="11"/>
        <v>#DIV/0!</v>
      </c>
      <c r="W41" s="69"/>
      <c r="X41" s="69"/>
    </row>
    <row r="42" spans="1:24" hidden="1">
      <c r="A42" s="54" t="s">
        <v>56</v>
      </c>
      <c r="B42" s="68"/>
      <c r="C42" s="68"/>
      <c r="D42" s="56">
        <f t="shared" si="0"/>
        <v>0</v>
      </c>
      <c r="E42" s="57">
        <f t="shared" si="1"/>
        <v>0</v>
      </c>
      <c r="F42" s="56">
        <f>'[1]стац расшифровка бюджета'!B68</f>
        <v>0</v>
      </c>
      <c r="G42" s="56">
        <f>'[1]стац расшифровка бюджета'!C68</f>
        <v>0</v>
      </c>
      <c r="H42" s="57">
        <f t="shared" si="2"/>
        <v>0</v>
      </c>
      <c r="I42" s="68"/>
      <c r="J42" s="68"/>
      <c r="K42" s="58">
        <f t="shared" si="3"/>
        <v>0</v>
      </c>
      <c r="L42" s="63">
        <f t="shared" si="4"/>
        <v>0</v>
      </c>
      <c r="M42" s="59">
        <f>'[1]стац расшифровка бюджета'!AG68</f>
        <v>0</v>
      </c>
      <c r="N42" s="59">
        <f>'[1]стац расшифровка бюджета'!AH68</f>
        <v>0</v>
      </c>
      <c r="O42" s="58">
        <f t="shared" si="5"/>
        <v>0</v>
      </c>
      <c r="P42" s="64">
        <f t="shared" si="12"/>
        <v>0</v>
      </c>
      <c r="Q42" s="64">
        <f t="shared" si="6"/>
        <v>0</v>
      </c>
      <c r="R42" s="57">
        <f t="shared" si="7"/>
        <v>0</v>
      </c>
      <c r="S42" s="76" t="e">
        <f t="shared" si="8"/>
        <v>#DIV/0!</v>
      </c>
      <c r="T42" s="76" t="e">
        <f t="shared" si="9"/>
        <v>#DIV/0!</v>
      </c>
      <c r="U42" s="76" t="e">
        <f t="shared" si="10"/>
        <v>#DIV/0!</v>
      </c>
      <c r="V42" s="76" t="e">
        <f t="shared" si="11"/>
        <v>#DIV/0!</v>
      </c>
      <c r="W42" s="69"/>
      <c r="X42" s="69"/>
    </row>
    <row r="43" spans="1:24" hidden="1">
      <c r="A43" s="54" t="s">
        <v>57</v>
      </c>
      <c r="B43" s="68"/>
      <c r="C43" s="68"/>
      <c r="D43" s="56">
        <f t="shared" si="0"/>
        <v>0</v>
      </c>
      <c r="E43" s="57">
        <f t="shared" si="1"/>
        <v>0</v>
      </c>
      <c r="F43" s="56">
        <f>'[1]стац расшифровка бюджета'!B69</f>
        <v>0</v>
      </c>
      <c r="G43" s="56">
        <f>'[1]стац расшифровка бюджета'!C69</f>
        <v>0</v>
      </c>
      <c r="H43" s="57">
        <f t="shared" si="2"/>
        <v>0</v>
      </c>
      <c r="I43" s="68"/>
      <c r="J43" s="68"/>
      <c r="K43" s="57">
        <f t="shared" si="3"/>
        <v>0</v>
      </c>
      <c r="L43" s="77">
        <f t="shared" si="4"/>
        <v>0</v>
      </c>
      <c r="M43" s="56">
        <f>'[1]стац расшифровка бюджета'!AG69</f>
        <v>0</v>
      </c>
      <c r="N43" s="56">
        <f>'[1]стац расшифровка бюджета'!AH69</f>
        <v>0</v>
      </c>
      <c r="O43" s="57">
        <f t="shared" si="5"/>
        <v>0</v>
      </c>
      <c r="P43" s="64">
        <f t="shared" si="12"/>
        <v>0</v>
      </c>
      <c r="Q43" s="64">
        <f t="shared" si="6"/>
        <v>0</v>
      </c>
      <c r="R43" s="57">
        <f t="shared" si="7"/>
        <v>0</v>
      </c>
      <c r="S43" s="76" t="e">
        <f t="shared" si="8"/>
        <v>#DIV/0!</v>
      </c>
      <c r="T43" s="76" t="e">
        <f t="shared" si="9"/>
        <v>#DIV/0!</v>
      </c>
      <c r="U43" s="76" t="e">
        <f t="shared" si="10"/>
        <v>#DIV/0!</v>
      </c>
      <c r="V43" s="76" t="e">
        <f t="shared" si="11"/>
        <v>#DIV/0!</v>
      </c>
      <c r="W43" s="69"/>
      <c r="X43" s="69"/>
    </row>
    <row r="44" spans="1:24" hidden="1">
      <c r="A44" s="54" t="s">
        <v>58</v>
      </c>
      <c r="B44" s="68"/>
      <c r="C44" s="68"/>
      <c r="D44" s="56">
        <f t="shared" si="0"/>
        <v>0</v>
      </c>
      <c r="E44" s="57">
        <f t="shared" si="1"/>
        <v>0</v>
      </c>
      <c r="F44" s="56">
        <f>'[1]стац расшифровка бюджета'!B70</f>
        <v>0</v>
      </c>
      <c r="G44" s="56">
        <f>'[1]стац расшифровка бюджета'!C70</f>
        <v>0</v>
      </c>
      <c r="H44" s="57">
        <f t="shared" si="2"/>
        <v>0</v>
      </c>
      <c r="I44" s="68"/>
      <c r="J44" s="68"/>
      <c r="K44" s="57">
        <f t="shared" si="3"/>
        <v>0</v>
      </c>
      <c r="L44" s="77">
        <f t="shared" si="4"/>
        <v>0</v>
      </c>
      <c r="M44" s="56">
        <f>'[1]стац расшифровка бюджета'!AG70</f>
        <v>0</v>
      </c>
      <c r="N44" s="56">
        <f>'[1]стац расшифровка бюджета'!AH70</f>
        <v>0</v>
      </c>
      <c r="O44" s="57">
        <f t="shared" si="5"/>
        <v>0</v>
      </c>
      <c r="P44" s="64">
        <f t="shared" si="12"/>
        <v>0</v>
      </c>
      <c r="Q44" s="64">
        <f t="shared" si="6"/>
        <v>0</v>
      </c>
      <c r="R44" s="57">
        <f t="shared" si="7"/>
        <v>0</v>
      </c>
      <c r="S44" s="76" t="e">
        <f t="shared" si="8"/>
        <v>#DIV/0!</v>
      </c>
      <c r="T44" s="76" t="e">
        <f t="shared" si="9"/>
        <v>#DIV/0!</v>
      </c>
      <c r="U44" s="76" t="e">
        <f t="shared" si="10"/>
        <v>#DIV/0!</v>
      </c>
      <c r="V44" s="76" t="e">
        <f t="shared" si="11"/>
        <v>#DIV/0!</v>
      </c>
      <c r="W44" s="69"/>
      <c r="X44" s="69"/>
    </row>
    <row r="45" spans="1:24" hidden="1">
      <c r="A45" s="54" t="s">
        <v>59</v>
      </c>
      <c r="B45" s="68"/>
      <c r="C45" s="68"/>
      <c r="D45" s="56">
        <f t="shared" si="0"/>
        <v>0</v>
      </c>
      <c r="E45" s="57">
        <f t="shared" si="1"/>
        <v>0</v>
      </c>
      <c r="F45" s="56">
        <f>'[1]стац расшифровка бюджета'!B71</f>
        <v>0</v>
      </c>
      <c r="G45" s="56">
        <f>'[1]стац расшифровка бюджета'!C71</f>
        <v>0</v>
      </c>
      <c r="H45" s="57">
        <f t="shared" si="2"/>
        <v>0</v>
      </c>
      <c r="I45" s="68"/>
      <c r="J45" s="68"/>
      <c r="K45" s="57">
        <f t="shared" si="3"/>
        <v>0</v>
      </c>
      <c r="L45" s="77">
        <f t="shared" si="4"/>
        <v>0</v>
      </c>
      <c r="M45" s="56">
        <f>'[1]стац расшифровка бюджета'!AG71</f>
        <v>0</v>
      </c>
      <c r="N45" s="56">
        <f>'[1]стац расшифровка бюджета'!AH71</f>
        <v>0</v>
      </c>
      <c r="O45" s="57">
        <f t="shared" si="5"/>
        <v>0</v>
      </c>
      <c r="P45" s="64">
        <f t="shared" si="12"/>
        <v>0</v>
      </c>
      <c r="Q45" s="64">
        <f t="shared" si="6"/>
        <v>0</v>
      </c>
      <c r="R45" s="57">
        <f t="shared" si="7"/>
        <v>0</v>
      </c>
      <c r="S45" s="76" t="e">
        <f t="shared" si="8"/>
        <v>#DIV/0!</v>
      </c>
      <c r="T45" s="76" t="e">
        <f t="shared" si="9"/>
        <v>#DIV/0!</v>
      </c>
      <c r="U45" s="76" t="e">
        <f t="shared" si="10"/>
        <v>#DIV/0!</v>
      </c>
      <c r="V45" s="76" t="e">
        <f t="shared" si="11"/>
        <v>#DIV/0!</v>
      </c>
      <c r="W45" s="69"/>
      <c r="X45" s="69"/>
    </row>
    <row r="46" spans="1:24" hidden="1">
      <c r="A46" s="54" t="s">
        <v>60</v>
      </c>
      <c r="B46" s="68"/>
      <c r="C46" s="68"/>
      <c r="D46" s="56">
        <f t="shared" ref="D46" si="13">B46+C46</f>
        <v>0</v>
      </c>
      <c r="E46" s="57">
        <f t="shared" si="1"/>
        <v>0</v>
      </c>
      <c r="F46" s="56">
        <f>'[1]стац расшифровка бюджета'!B72</f>
        <v>0</v>
      </c>
      <c r="G46" s="56">
        <f>'[1]стац расшифровка бюджета'!C72</f>
        <v>0</v>
      </c>
      <c r="H46" s="57">
        <f t="shared" ref="H46" si="14">F46+G46</f>
        <v>0</v>
      </c>
      <c r="I46" s="68"/>
      <c r="J46" s="68"/>
      <c r="K46" s="57">
        <f t="shared" ref="K46" si="15">I46+J46</f>
        <v>0</v>
      </c>
      <c r="L46" s="77">
        <f t="shared" ref="L46" si="16">O46+R46</f>
        <v>0</v>
      </c>
      <c r="M46" s="56">
        <f>'[1]стац расшифровка бюджета'!AG72</f>
        <v>0</v>
      </c>
      <c r="N46" s="56">
        <f>'[1]стац расшифровка бюджета'!AH72</f>
        <v>0</v>
      </c>
      <c r="O46" s="57">
        <f t="shared" si="5"/>
        <v>0</v>
      </c>
      <c r="P46" s="64">
        <f t="shared" si="12"/>
        <v>0</v>
      </c>
      <c r="Q46" s="64">
        <f t="shared" ref="Q46" si="17">J46*X46</f>
        <v>0</v>
      </c>
      <c r="R46" s="57">
        <f t="shared" si="7"/>
        <v>0</v>
      </c>
      <c r="S46" s="76" t="e">
        <f t="shared" ref="S46:S47" si="18">L46/D46</f>
        <v>#DIV/0!</v>
      </c>
      <c r="T46" s="76" t="e">
        <f t="shared" ref="T46:T47" si="19">L46/E46</f>
        <v>#DIV/0!</v>
      </c>
      <c r="U46" s="76" t="e">
        <f t="shared" ref="U46:U47" si="20">O46/H46</f>
        <v>#DIV/0!</v>
      </c>
      <c r="V46" s="76" t="e">
        <f t="shared" ref="V46:V47" si="21">R46/K46</f>
        <v>#DIV/0!</v>
      </c>
      <c r="W46" s="69"/>
      <c r="X46" s="69"/>
    </row>
    <row r="47" spans="1:24">
      <c r="A47" s="78" t="s">
        <v>61</v>
      </c>
      <c r="B47" s="79"/>
      <c r="C47" s="79"/>
      <c r="D47" s="57">
        <f>SUM(D7:D46)</f>
        <v>90</v>
      </c>
      <c r="E47" s="57">
        <f>SUM(E7:E46)</f>
        <v>2709</v>
      </c>
      <c r="F47" s="79">
        <f>SUM(F7:F46)</f>
        <v>36</v>
      </c>
      <c r="G47" s="79">
        <f>SUM(G7:G46)</f>
        <v>0</v>
      </c>
      <c r="H47" s="57">
        <f>SUM(H8:H46)</f>
        <v>36</v>
      </c>
      <c r="I47" s="79">
        <f>SUM(I7:I46)</f>
        <v>1976</v>
      </c>
      <c r="J47" s="79">
        <f>SUM(J8:J46)</f>
        <v>697</v>
      </c>
      <c r="K47" s="57">
        <f>SUM(K7:K46)</f>
        <v>2673</v>
      </c>
      <c r="L47" s="77">
        <v>28836</v>
      </c>
      <c r="M47" s="77">
        <f>SUM(M7:M46)</f>
        <v>353</v>
      </c>
      <c r="N47" s="77"/>
      <c r="O47" s="57">
        <f>SUM(O8:O46)</f>
        <v>353</v>
      </c>
      <c r="P47" s="80">
        <f>SUM(P7:P46)</f>
        <v>21104</v>
      </c>
      <c r="Q47" s="80">
        <f>SUM(Q7:Q46)</f>
        <v>7379</v>
      </c>
      <c r="R47" s="57">
        <f>SUM(R7:R46)</f>
        <v>28483</v>
      </c>
      <c r="S47" s="76">
        <f t="shared" si="18"/>
        <v>320.39999999999998</v>
      </c>
      <c r="T47" s="76">
        <f t="shared" si="19"/>
        <v>10.644518272425248</v>
      </c>
      <c r="U47" s="76">
        <f t="shared" si="20"/>
        <v>9.8055555555555554</v>
      </c>
      <c r="V47" s="76">
        <f t="shared" si="21"/>
        <v>10.655817433595212</v>
      </c>
      <c r="W47" s="69"/>
      <c r="X47" s="69"/>
    </row>
    <row r="48" spans="1:24">
      <c r="L48" s="3">
        <v>28836</v>
      </c>
    </row>
  </sheetData>
  <mergeCells count="2">
    <mergeCell ref="O4:O5"/>
    <mergeCell ref="U4:V4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BL79"/>
  <sheetViews>
    <sheetView workbookViewId="0">
      <pane xSplit="4" ySplit="6" topLeftCell="AT7" activePane="bottomRight" state="frozen"/>
      <selection pane="topRight" activeCell="E1" sqref="E1"/>
      <selection pane="bottomLeft" activeCell="A7" sqref="A7"/>
      <selection pane="bottomRight" activeCell="A32" sqref="A32"/>
    </sheetView>
  </sheetViews>
  <sheetFormatPr defaultColWidth="11.7109375" defaultRowHeight="15"/>
  <cols>
    <col min="1" max="1" width="25.42578125" customWidth="1"/>
    <col min="5" max="20" width="9" style="82" customWidth="1"/>
    <col min="21" max="21" width="8.5703125" style="82" customWidth="1"/>
    <col min="22" max="34" width="8.140625" style="82" customWidth="1"/>
    <col min="35" max="36" width="8.28515625" style="82" customWidth="1"/>
    <col min="37" max="37" width="7" style="82" customWidth="1"/>
    <col min="38" max="38" width="5.85546875" style="82" customWidth="1"/>
    <col min="39" max="44" width="11.7109375" style="82"/>
    <col min="50" max="50" width="10" style="82" customWidth="1"/>
    <col min="51" max="51" width="9" style="82" customWidth="1"/>
    <col min="52" max="52" width="9" customWidth="1"/>
    <col min="53" max="54" width="11.7109375" style="82"/>
    <col min="57" max="57" width="11.7109375" style="82"/>
    <col min="59" max="59" width="10.140625" customWidth="1"/>
    <col min="60" max="60" width="9.5703125" customWidth="1"/>
    <col min="61" max="61" width="9.85546875" customWidth="1"/>
    <col min="62" max="62" width="9.140625" customWidth="1"/>
    <col min="63" max="63" width="10.5703125" customWidth="1"/>
  </cols>
  <sheetData>
    <row r="1" spans="1:63" ht="18.75">
      <c r="A1" s="81" t="s">
        <v>62</v>
      </c>
    </row>
    <row r="2" spans="1:63">
      <c r="A2" s="1" t="s">
        <v>63</v>
      </c>
    </row>
    <row r="3" spans="1:63" ht="15" customHeight="1">
      <c r="A3" s="83"/>
      <c r="B3" s="84"/>
      <c r="C3" s="85"/>
      <c r="D3" s="86"/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9"/>
      <c r="AM3" s="90"/>
      <c r="AN3" s="91"/>
      <c r="AO3" s="92"/>
      <c r="AP3" s="93"/>
      <c r="AQ3" s="93"/>
      <c r="AR3" s="94"/>
      <c r="AS3" s="95"/>
      <c r="AT3" s="96"/>
      <c r="AU3" s="96"/>
      <c r="AV3" s="96"/>
      <c r="AW3" s="97"/>
      <c r="AX3" s="98"/>
      <c r="AY3" s="99"/>
      <c r="AZ3" s="100"/>
      <c r="BA3" s="99"/>
      <c r="BB3" s="99"/>
      <c r="BC3" s="100"/>
      <c r="BD3" s="100"/>
      <c r="BE3" s="101"/>
      <c r="BF3" s="102"/>
      <c r="BG3" s="103"/>
      <c r="BH3" s="104"/>
      <c r="BI3" s="104"/>
      <c r="BJ3" s="104"/>
      <c r="BK3" s="105"/>
    </row>
    <row r="4" spans="1:63" ht="97.5" customHeight="1">
      <c r="A4" s="83" t="s">
        <v>64</v>
      </c>
      <c r="B4" s="106" t="s">
        <v>65</v>
      </c>
      <c r="C4" s="107"/>
      <c r="D4" s="108"/>
      <c r="E4" s="109" t="s">
        <v>66</v>
      </c>
      <c r="F4" s="110"/>
      <c r="G4" s="110"/>
      <c r="H4" s="111"/>
      <c r="I4" s="109" t="s">
        <v>67</v>
      </c>
      <c r="J4" s="110"/>
      <c r="K4" s="110"/>
      <c r="L4" s="111"/>
      <c r="M4" s="109" t="s">
        <v>68</v>
      </c>
      <c r="N4" s="110"/>
      <c r="O4" s="110"/>
      <c r="P4" s="111"/>
      <c r="Q4" s="112" t="s">
        <v>69</v>
      </c>
      <c r="R4" s="113"/>
      <c r="S4" s="113"/>
      <c r="T4" s="114"/>
      <c r="U4" s="115" t="s">
        <v>70</v>
      </c>
      <c r="V4" s="116"/>
      <c r="W4" s="115" t="s">
        <v>71</v>
      </c>
      <c r="X4" s="117"/>
      <c r="Y4" s="117"/>
      <c r="Z4" s="116"/>
      <c r="AA4" s="109" t="s">
        <v>72</v>
      </c>
      <c r="AB4" s="110"/>
      <c r="AC4" s="110"/>
      <c r="AD4" s="111"/>
      <c r="AE4" s="118" t="s">
        <v>73</v>
      </c>
      <c r="AF4" s="119"/>
      <c r="AG4" s="120"/>
      <c r="AH4" s="121"/>
      <c r="AI4" s="112" t="s">
        <v>74</v>
      </c>
      <c r="AJ4" s="111"/>
      <c r="AK4" s="122" t="s">
        <v>73</v>
      </c>
      <c r="AL4" s="123"/>
      <c r="AM4" s="124" t="s">
        <v>75</v>
      </c>
      <c r="AN4" s="125"/>
      <c r="AO4" s="126" t="s">
        <v>76</v>
      </c>
      <c r="AP4" s="127"/>
      <c r="AQ4" s="127"/>
      <c r="AR4" s="128"/>
      <c r="AS4" s="129" t="s">
        <v>77</v>
      </c>
      <c r="AT4" s="130"/>
      <c r="AU4" s="130"/>
      <c r="AV4" s="130"/>
      <c r="AW4" s="131"/>
      <c r="AX4" s="132" t="s">
        <v>78</v>
      </c>
      <c r="AY4" s="133"/>
      <c r="AZ4" s="134"/>
      <c r="BA4" s="133"/>
      <c r="BB4" s="133"/>
      <c r="BC4" s="134"/>
      <c r="BD4" s="134"/>
      <c r="BE4" s="135" t="s">
        <v>79</v>
      </c>
      <c r="BF4" s="136" t="s">
        <v>80</v>
      </c>
      <c r="BG4" s="137" t="s">
        <v>81</v>
      </c>
      <c r="BH4" s="138"/>
      <c r="BI4" s="139"/>
      <c r="BJ4" s="139"/>
      <c r="BK4" s="140"/>
    </row>
    <row r="5" spans="1:63" ht="15" customHeight="1">
      <c r="A5" s="141"/>
      <c r="B5" s="326"/>
      <c r="C5" s="326"/>
      <c r="D5" s="142"/>
      <c r="E5" s="324" t="s">
        <v>11</v>
      </c>
      <c r="F5" s="325"/>
      <c r="G5" s="327" t="s">
        <v>13</v>
      </c>
      <c r="H5" s="325"/>
      <c r="I5" s="324" t="s">
        <v>11</v>
      </c>
      <c r="J5" s="325"/>
      <c r="K5" s="327" t="s">
        <v>13</v>
      </c>
      <c r="L5" s="325"/>
      <c r="M5" s="324" t="s">
        <v>11</v>
      </c>
      <c r="N5" s="325"/>
      <c r="O5" s="327" t="s">
        <v>13</v>
      </c>
      <c r="P5" s="325"/>
      <c r="Q5" s="324" t="s">
        <v>11</v>
      </c>
      <c r="R5" s="325"/>
      <c r="S5" s="327" t="s">
        <v>13</v>
      </c>
      <c r="T5" s="325"/>
      <c r="U5" s="327" t="s">
        <v>13</v>
      </c>
      <c r="V5" s="325"/>
      <c r="W5" s="327" t="s">
        <v>11</v>
      </c>
      <c r="X5" s="325"/>
      <c r="Y5" s="327" t="s">
        <v>13</v>
      </c>
      <c r="Z5" s="325"/>
      <c r="AA5" s="324" t="s">
        <v>11</v>
      </c>
      <c r="AB5" s="325"/>
      <c r="AC5" s="327" t="s">
        <v>13</v>
      </c>
      <c r="AD5" s="325"/>
      <c r="AE5" s="330" t="s">
        <v>11</v>
      </c>
      <c r="AF5" s="329"/>
      <c r="AG5" s="328" t="s">
        <v>13</v>
      </c>
      <c r="AH5" s="329"/>
      <c r="AI5" s="327" t="s">
        <v>11</v>
      </c>
      <c r="AJ5" s="325"/>
      <c r="AK5" s="328" t="s">
        <v>11</v>
      </c>
      <c r="AL5" s="329"/>
      <c r="AM5" s="339" t="s">
        <v>82</v>
      </c>
      <c r="AN5" s="340"/>
      <c r="AO5" s="341" t="s">
        <v>11</v>
      </c>
      <c r="AP5" s="342"/>
      <c r="AQ5" s="341" t="s">
        <v>13</v>
      </c>
      <c r="AR5" s="342"/>
      <c r="AS5" s="343" t="s">
        <v>11</v>
      </c>
      <c r="AT5" s="344"/>
      <c r="AU5" s="343" t="s">
        <v>13</v>
      </c>
      <c r="AV5" s="344"/>
      <c r="AW5" s="345" t="s">
        <v>18</v>
      </c>
      <c r="AX5" s="143" t="s">
        <v>11</v>
      </c>
      <c r="AY5" s="144"/>
      <c r="AZ5" s="145"/>
      <c r="BA5" s="143" t="s">
        <v>13</v>
      </c>
      <c r="BB5" s="144"/>
      <c r="BC5" s="145"/>
      <c r="BD5" s="331" t="s">
        <v>83</v>
      </c>
      <c r="BE5" s="135"/>
      <c r="BF5" s="136"/>
      <c r="BG5" s="333" t="s">
        <v>11</v>
      </c>
      <c r="BH5" s="334"/>
      <c r="BI5" s="335" t="s">
        <v>13</v>
      </c>
      <c r="BJ5" s="336"/>
      <c r="BK5" s="337" t="s">
        <v>12</v>
      </c>
    </row>
    <row r="6" spans="1:63" ht="15" customHeight="1">
      <c r="A6" s="146"/>
      <c r="B6" s="147" t="s">
        <v>11</v>
      </c>
      <c r="C6" s="148" t="s">
        <v>13</v>
      </c>
      <c r="D6" s="148" t="s">
        <v>12</v>
      </c>
      <c r="E6" s="149" t="s">
        <v>16</v>
      </c>
      <c r="F6" s="149" t="s">
        <v>17</v>
      </c>
      <c r="G6" s="150" t="s">
        <v>16</v>
      </c>
      <c r="H6" s="149" t="s">
        <v>17</v>
      </c>
      <c r="I6" s="149" t="s">
        <v>16</v>
      </c>
      <c r="J6" s="149" t="s">
        <v>17</v>
      </c>
      <c r="K6" s="150" t="s">
        <v>16</v>
      </c>
      <c r="L6" s="149" t="s">
        <v>17</v>
      </c>
      <c r="M6" s="149" t="s">
        <v>16</v>
      </c>
      <c r="N6" s="149" t="s">
        <v>17</v>
      </c>
      <c r="O6" s="150" t="s">
        <v>16</v>
      </c>
      <c r="P6" s="149" t="s">
        <v>17</v>
      </c>
      <c r="Q6" s="149" t="s">
        <v>16</v>
      </c>
      <c r="R6" s="149" t="s">
        <v>17</v>
      </c>
      <c r="S6" s="150" t="s">
        <v>16</v>
      </c>
      <c r="T6" s="149" t="s">
        <v>17</v>
      </c>
      <c r="U6" s="149" t="s">
        <v>16</v>
      </c>
      <c r="V6" s="149" t="s">
        <v>17</v>
      </c>
      <c r="W6" s="149" t="s">
        <v>16</v>
      </c>
      <c r="X6" s="149" t="s">
        <v>17</v>
      </c>
      <c r="Y6" s="149" t="s">
        <v>16</v>
      </c>
      <c r="Z6" s="149" t="s">
        <v>17</v>
      </c>
      <c r="AA6" s="149" t="s">
        <v>16</v>
      </c>
      <c r="AB6" s="149" t="s">
        <v>17</v>
      </c>
      <c r="AC6" s="150" t="s">
        <v>16</v>
      </c>
      <c r="AD6" s="149" t="s">
        <v>17</v>
      </c>
      <c r="AE6" s="151" t="s">
        <v>16</v>
      </c>
      <c r="AF6" s="151" t="s">
        <v>17</v>
      </c>
      <c r="AG6" s="152" t="s">
        <v>16</v>
      </c>
      <c r="AH6" s="151" t="s">
        <v>17</v>
      </c>
      <c r="AI6" s="149" t="s">
        <v>16</v>
      </c>
      <c r="AJ6" s="149" t="s">
        <v>17</v>
      </c>
      <c r="AK6" s="151" t="s">
        <v>16</v>
      </c>
      <c r="AL6" s="151" t="s">
        <v>17</v>
      </c>
      <c r="AM6" s="153" t="s">
        <v>84</v>
      </c>
      <c r="AN6" s="154" t="s">
        <v>17</v>
      </c>
      <c r="AO6" s="155" t="s">
        <v>16</v>
      </c>
      <c r="AP6" s="155" t="s">
        <v>17</v>
      </c>
      <c r="AQ6" s="155" t="s">
        <v>16</v>
      </c>
      <c r="AR6" s="155" t="s">
        <v>17</v>
      </c>
      <c r="AS6" s="156" t="s">
        <v>16</v>
      </c>
      <c r="AT6" s="156" t="s">
        <v>17</v>
      </c>
      <c r="AU6" s="156" t="s">
        <v>16</v>
      </c>
      <c r="AV6" s="156" t="s">
        <v>17</v>
      </c>
      <c r="AW6" s="346"/>
      <c r="AX6" s="157" t="s">
        <v>16</v>
      </c>
      <c r="AY6" s="157" t="s">
        <v>17</v>
      </c>
      <c r="AZ6" s="158" t="s">
        <v>12</v>
      </c>
      <c r="BA6" s="159" t="s">
        <v>16</v>
      </c>
      <c r="BB6" s="159" t="s">
        <v>17</v>
      </c>
      <c r="BC6" s="160" t="s">
        <v>12</v>
      </c>
      <c r="BD6" s="332"/>
      <c r="BE6" s="161"/>
      <c r="BF6" s="162"/>
      <c r="BG6" s="163" t="s">
        <v>16</v>
      </c>
      <c r="BH6" s="164" t="s">
        <v>17</v>
      </c>
      <c r="BI6" s="164" t="s">
        <v>16</v>
      </c>
      <c r="BJ6" s="164" t="s">
        <v>17</v>
      </c>
      <c r="BK6" s="338"/>
    </row>
    <row r="7" spans="1:63" ht="15" customHeight="1" thickBot="1">
      <c r="A7" s="165" t="s">
        <v>85</v>
      </c>
      <c r="B7" s="166">
        <f>E7+F7+I7+J7+M7+N7+Q7+R7+W7+X7+AA7+AB7+AI7+AJ7</f>
        <v>0</v>
      </c>
      <c r="C7" s="166">
        <f>G7+H7+K7+L7+O7+P7+S7+T7+U7+V7+Y7+Z7+AC7+AD7</f>
        <v>2034</v>
      </c>
      <c r="D7" s="166">
        <f>B7+C7</f>
        <v>2034</v>
      </c>
      <c r="E7" s="167">
        <f>'[2]поликлиника расш.бюджета '!L7</f>
        <v>0</v>
      </c>
      <c r="F7" s="167">
        <f>'[2]поликлиника расш.бюджета '!M7</f>
        <v>0</v>
      </c>
      <c r="G7" s="167">
        <v>1005</v>
      </c>
      <c r="H7" s="167"/>
      <c r="I7" s="167"/>
      <c r="J7" s="167"/>
      <c r="K7" s="167"/>
      <c r="L7" s="167">
        <v>879</v>
      </c>
      <c r="M7" s="167"/>
      <c r="N7" s="167"/>
      <c r="O7" s="167"/>
      <c r="P7" s="167"/>
      <c r="Q7" s="167"/>
      <c r="R7" s="167"/>
      <c r="S7" s="167">
        <v>150</v>
      </c>
      <c r="T7" s="167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68"/>
      <c r="AN7" s="169"/>
      <c r="AO7" s="151">
        <f>'[2]поликлиника расш.бюджета '!V7</f>
        <v>0</v>
      </c>
      <c r="AP7" s="151">
        <f>'[2]поликлиника расш.бюджета '!W7</f>
        <v>0</v>
      </c>
      <c r="AQ7" s="151">
        <v>4522</v>
      </c>
      <c r="AR7" s="151">
        <v>151</v>
      </c>
      <c r="AS7" s="170">
        <f>E7+I7+M7+Q7+W7+AA7+AI7+AO7</f>
        <v>0</v>
      </c>
      <c r="AT7" s="170">
        <f>F7+J7+N7+R7+X7+AB7+AJ7+AP7</f>
        <v>0</v>
      </c>
      <c r="AU7" s="170">
        <f>G7+K7+O7+S7+U7+Y7+AC7+AM7+AQ7</f>
        <v>5677</v>
      </c>
      <c r="AV7" s="170">
        <f>H7+L7+P7+T7+V7+Z7+AD7+AN7+AR7</f>
        <v>1030</v>
      </c>
      <c r="AW7" s="170">
        <f>AS7+AT7+AU7+AV7</f>
        <v>6707</v>
      </c>
      <c r="AX7" s="151">
        <f>'[2]поликлиника расш.бюджета '!AF7</f>
        <v>0</v>
      </c>
      <c r="AY7" s="151">
        <f>'[2]поликлиника расш.бюджета '!AG7</f>
        <v>0</v>
      </c>
      <c r="AZ7" s="171">
        <f>AX7+AY7</f>
        <v>0</v>
      </c>
      <c r="BA7" s="151">
        <v>1347</v>
      </c>
      <c r="BB7" s="151">
        <v>58</v>
      </c>
      <c r="BC7" s="171">
        <f>BA7+BB7</f>
        <v>1405</v>
      </c>
      <c r="BD7" s="171">
        <f>AZ7+BC7</f>
        <v>1405</v>
      </c>
      <c r="BE7" s="169">
        <v>1</v>
      </c>
      <c r="BF7" s="172">
        <f>AW7/BE7</f>
        <v>6707</v>
      </c>
      <c r="BG7" s="164" t="e">
        <f>AO7/AX7</f>
        <v>#DIV/0!</v>
      </c>
      <c r="BH7" s="164" t="e">
        <f>AP7/AY7</f>
        <v>#DIV/0!</v>
      </c>
      <c r="BI7" s="173">
        <f>AQ7/BA7</f>
        <v>3.3570898292501856</v>
      </c>
      <c r="BJ7" s="173">
        <f>AR7/BB7</f>
        <v>2.603448275862069</v>
      </c>
      <c r="BK7" s="173">
        <f>(AO7+AP7+AQ7+AR7)/BD7</f>
        <v>3.3259786476868327</v>
      </c>
    </row>
    <row r="8" spans="1:63" ht="15" customHeight="1" thickBot="1">
      <c r="A8" s="174" t="s">
        <v>86</v>
      </c>
      <c r="B8" s="166">
        <f t="shared" ref="B8:B53" si="0">E8+F8+I8+J8+M8+N8+Q8+R8+W8+X8+AA8+AB8+AI8+AJ8</f>
        <v>0</v>
      </c>
      <c r="C8" s="166">
        <f t="shared" ref="C8:C53" si="1">G8+H8+K8+L8+O8+P8+S8+T8+U8+V8+Y8+Z8+AC8+AD8</f>
        <v>0</v>
      </c>
      <c r="D8" s="166">
        <f t="shared" ref="D8:D51" si="2">B8+C8</f>
        <v>0</v>
      </c>
      <c r="E8" s="167">
        <f>'[2]поликлиника расш.бюджета '!L8</f>
        <v>0</v>
      </c>
      <c r="F8" s="167">
        <f>'[2]поликлиника расш.бюджета '!M8</f>
        <v>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68"/>
      <c r="AN8" s="169"/>
      <c r="AO8" s="151">
        <f>'[2]поликлиника расш.бюджета '!V8</f>
        <v>0</v>
      </c>
      <c r="AP8" s="151">
        <f>'[2]поликлиника расш.бюджета '!W8</f>
        <v>0</v>
      </c>
      <c r="AQ8" s="151"/>
      <c r="AR8" s="151"/>
      <c r="AS8" s="170">
        <f t="shared" ref="AS8:AT53" si="3">E8+I8+M8+Q8+W8+AA8+AI8+AO8</f>
        <v>0</v>
      </c>
      <c r="AT8" s="170">
        <f t="shared" si="3"/>
        <v>0</v>
      </c>
      <c r="AU8" s="170">
        <f t="shared" ref="AU8:AV53" si="4">G8+K8+O8+S8+U8+Y8+AC8+AM8+AQ8</f>
        <v>0</v>
      </c>
      <c r="AV8" s="170">
        <f t="shared" si="4"/>
        <v>0</v>
      </c>
      <c r="AW8" s="170">
        <f t="shared" ref="AW8:AW51" si="5">AS8+AT8+AU8+AV8</f>
        <v>0</v>
      </c>
      <c r="AX8" s="151">
        <f>'[2]поликлиника расш.бюджета '!AF8</f>
        <v>0</v>
      </c>
      <c r="AY8" s="151">
        <f>'[2]поликлиника расш.бюджета '!AG8</f>
        <v>0</v>
      </c>
      <c r="AZ8" s="171">
        <f t="shared" ref="AZ8:AZ54" si="6">AX8+AY8</f>
        <v>0</v>
      </c>
      <c r="BA8" s="151"/>
      <c r="BB8" s="151"/>
      <c r="BC8" s="171">
        <f t="shared" ref="BC8:BC54" si="7">BA8+BB8</f>
        <v>0</v>
      </c>
      <c r="BD8" s="171">
        <f t="shared" ref="BD8:BD54" si="8">AZ8+BC8</f>
        <v>0</v>
      </c>
      <c r="BE8" s="168"/>
      <c r="BF8" s="164" t="e">
        <f t="shared" ref="BF8:BF54" si="9">AW8/BE8</f>
        <v>#DIV/0!</v>
      </c>
      <c r="BG8" s="164" t="e">
        <f t="shared" ref="BG8:BH54" si="10">AO8/AX8</f>
        <v>#DIV/0!</v>
      </c>
      <c r="BH8" s="164" t="e">
        <f t="shared" si="10"/>
        <v>#DIV/0!</v>
      </c>
      <c r="BI8" s="173" t="e">
        <f t="shared" ref="BI8:BJ54" si="11">AQ8/BA8</f>
        <v>#DIV/0!</v>
      </c>
      <c r="BJ8" s="173" t="e">
        <f t="shared" si="11"/>
        <v>#DIV/0!</v>
      </c>
      <c r="BK8" s="173" t="e">
        <f t="shared" ref="BK8:BK54" si="12">(AO8+AP8+AQ8+AR8)/BD8</f>
        <v>#DIV/0!</v>
      </c>
    </row>
    <row r="9" spans="1:63" ht="15" customHeight="1" thickBot="1">
      <c r="A9" s="174" t="s">
        <v>87</v>
      </c>
      <c r="B9" s="166">
        <f t="shared" si="0"/>
        <v>0</v>
      </c>
      <c r="C9" s="166">
        <f t="shared" si="1"/>
        <v>0</v>
      </c>
      <c r="D9" s="166">
        <f t="shared" si="2"/>
        <v>0</v>
      </c>
      <c r="E9" s="167">
        <f>'[2]поликлиника расш.бюджета '!L9</f>
        <v>0</v>
      </c>
      <c r="F9" s="167">
        <f>'[2]поликлиника расш.бюджета '!M9</f>
        <v>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68"/>
      <c r="AN9" s="169"/>
      <c r="AO9" s="151">
        <f>'[2]поликлиника расш.бюджета '!V9</f>
        <v>0</v>
      </c>
      <c r="AP9" s="151">
        <f>'[2]поликлиника расш.бюджета '!W9</f>
        <v>0</v>
      </c>
      <c r="AQ9" s="151"/>
      <c r="AR9" s="151"/>
      <c r="AS9" s="170">
        <f t="shared" si="3"/>
        <v>0</v>
      </c>
      <c r="AT9" s="170">
        <f t="shared" si="3"/>
        <v>0</v>
      </c>
      <c r="AU9" s="170">
        <f t="shared" si="4"/>
        <v>0</v>
      </c>
      <c r="AV9" s="170">
        <f t="shared" si="4"/>
        <v>0</v>
      </c>
      <c r="AW9" s="170">
        <f t="shared" si="5"/>
        <v>0</v>
      </c>
      <c r="AX9" s="151">
        <f>'[2]поликлиника расш.бюджета '!AF9</f>
        <v>0</v>
      </c>
      <c r="AY9" s="151">
        <f>'[2]поликлиника расш.бюджета '!AG9</f>
        <v>0</v>
      </c>
      <c r="AZ9" s="171">
        <f t="shared" si="6"/>
        <v>0</v>
      </c>
      <c r="BA9" s="151"/>
      <c r="BB9" s="151"/>
      <c r="BC9" s="171">
        <f t="shared" si="7"/>
        <v>0</v>
      </c>
      <c r="BD9" s="171">
        <f t="shared" si="8"/>
        <v>0</v>
      </c>
      <c r="BE9" s="168"/>
      <c r="BF9" s="164" t="e">
        <f t="shared" si="9"/>
        <v>#DIV/0!</v>
      </c>
      <c r="BG9" s="164" t="e">
        <f t="shared" si="10"/>
        <v>#DIV/0!</v>
      </c>
      <c r="BH9" s="164" t="e">
        <f t="shared" si="10"/>
        <v>#DIV/0!</v>
      </c>
      <c r="BI9" s="173" t="e">
        <f t="shared" si="11"/>
        <v>#DIV/0!</v>
      </c>
      <c r="BJ9" s="173" t="e">
        <f t="shared" si="11"/>
        <v>#DIV/0!</v>
      </c>
      <c r="BK9" s="173" t="e">
        <f t="shared" si="12"/>
        <v>#DIV/0!</v>
      </c>
    </row>
    <row r="10" spans="1:63" ht="15" customHeight="1" thickBot="1">
      <c r="A10" s="175" t="s">
        <v>88</v>
      </c>
      <c r="B10" s="166">
        <f t="shared" si="0"/>
        <v>0</v>
      </c>
      <c r="C10" s="166">
        <f t="shared" si="1"/>
        <v>0</v>
      </c>
      <c r="D10" s="166">
        <f t="shared" si="2"/>
        <v>0</v>
      </c>
      <c r="E10" s="167">
        <f>'[2]поликлиника расш.бюджета '!L10</f>
        <v>0</v>
      </c>
      <c r="F10" s="167">
        <f>'[2]поликлиника расш.бюджета '!M10</f>
        <v>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68"/>
      <c r="AN10" s="169"/>
      <c r="AO10" s="151">
        <f>'[2]поликлиника расш.бюджета '!V10</f>
        <v>0</v>
      </c>
      <c r="AP10" s="151">
        <f>'[2]поликлиника расш.бюджета '!W10</f>
        <v>0</v>
      </c>
      <c r="AQ10" s="151"/>
      <c r="AR10" s="151"/>
      <c r="AS10" s="170">
        <f t="shared" si="3"/>
        <v>0</v>
      </c>
      <c r="AT10" s="170">
        <f t="shared" si="3"/>
        <v>0</v>
      </c>
      <c r="AU10" s="170">
        <f t="shared" si="4"/>
        <v>0</v>
      </c>
      <c r="AV10" s="170">
        <f t="shared" si="4"/>
        <v>0</v>
      </c>
      <c r="AW10" s="170">
        <f t="shared" si="5"/>
        <v>0</v>
      </c>
      <c r="AX10" s="151">
        <f>'[2]поликлиника расш.бюджета '!AF10</f>
        <v>0</v>
      </c>
      <c r="AY10" s="151">
        <f>'[2]поликлиника расш.бюджета '!AG10</f>
        <v>0</v>
      </c>
      <c r="AZ10" s="171">
        <f t="shared" si="6"/>
        <v>0</v>
      </c>
      <c r="BA10" s="151"/>
      <c r="BB10" s="151"/>
      <c r="BC10" s="171">
        <f t="shared" si="7"/>
        <v>0</v>
      </c>
      <c r="BD10" s="171">
        <f t="shared" si="8"/>
        <v>0</v>
      </c>
      <c r="BE10" s="168"/>
      <c r="BF10" s="164" t="e">
        <f t="shared" si="9"/>
        <v>#DIV/0!</v>
      </c>
      <c r="BG10" s="164" t="e">
        <f t="shared" si="10"/>
        <v>#DIV/0!</v>
      </c>
      <c r="BH10" s="164" t="e">
        <f t="shared" si="10"/>
        <v>#DIV/0!</v>
      </c>
      <c r="BI10" s="173" t="e">
        <f t="shared" si="11"/>
        <v>#DIV/0!</v>
      </c>
      <c r="BJ10" s="173" t="e">
        <f t="shared" si="11"/>
        <v>#DIV/0!</v>
      </c>
      <c r="BK10" s="173" t="e">
        <f t="shared" si="12"/>
        <v>#DIV/0!</v>
      </c>
    </row>
    <row r="11" spans="1:63" ht="15" customHeight="1" thickBot="1">
      <c r="A11" s="175" t="s">
        <v>89</v>
      </c>
      <c r="B11" s="166">
        <f t="shared" si="0"/>
        <v>0</v>
      </c>
      <c r="C11" s="166">
        <f t="shared" si="1"/>
        <v>0</v>
      </c>
      <c r="D11" s="166">
        <f t="shared" si="2"/>
        <v>0</v>
      </c>
      <c r="E11" s="167">
        <f>'[2]поликлиника расш.бюджета '!L11</f>
        <v>0</v>
      </c>
      <c r="F11" s="167">
        <f>'[2]поликлиника расш.бюджета '!M11</f>
        <v>0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68"/>
      <c r="AN11" s="169"/>
      <c r="AO11" s="151">
        <f>'[2]поликлиника расш.бюджета '!V11</f>
        <v>0</v>
      </c>
      <c r="AP11" s="151">
        <f>'[2]поликлиника расш.бюджета '!W11</f>
        <v>0</v>
      </c>
      <c r="AQ11" s="151"/>
      <c r="AR11" s="151"/>
      <c r="AS11" s="170">
        <f t="shared" si="3"/>
        <v>0</v>
      </c>
      <c r="AT11" s="170">
        <f t="shared" si="3"/>
        <v>0</v>
      </c>
      <c r="AU11" s="170">
        <f t="shared" si="4"/>
        <v>0</v>
      </c>
      <c r="AV11" s="170">
        <f t="shared" si="4"/>
        <v>0</v>
      </c>
      <c r="AW11" s="170">
        <f t="shared" si="5"/>
        <v>0</v>
      </c>
      <c r="AX11" s="151">
        <f>'[2]поликлиника расш.бюджета '!AF11</f>
        <v>0</v>
      </c>
      <c r="AY11" s="151">
        <f>'[2]поликлиника расш.бюджета '!AG11</f>
        <v>0</v>
      </c>
      <c r="AZ11" s="171">
        <f t="shared" si="6"/>
        <v>0</v>
      </c>
      <c r="BA11" s="151"/>
      <c r="BB11" s="151"/>
      <c r="BC11" s="171">
        <f t="shared" si="7"/>
        <v>0</v>
      </c>
      <c r="BD11" s="171">
        <f t="shared" si="8"/>
        <v>0</v>
      </c>
      <c r="BE11" s="168"/>
      <c r="BF11" s="164" t="e">
        <f t="shared" si="9"/>
        <v>#DIV/0!</v>
      </c>
      <c r="BG11" s="164" t="e">
        <f t="shared" si="10"/>
        <v>#DIV/0!</v>
      </c>
      <c r="BH11" s="164" t="e">
        <f t="shared" si="10"/>
        <v>#DIV/0!</v>
      </c>
      <c r="BI11" s="173" t="e">
        <f t="shared" si="11"/>
        <v>#DIV/0!</v>
      </c>
      <c r="BJ11" s="173" t="e">
        <f t="shared" si="11"/>
        <v>#DIV/0!</v>
      </c>
      <c r="BK11" s="173" t="e">
        <f t="shared" si="12"/>
        <v>#DIV/0!</v>
      </c>
    </row>
    <row r="12" spans="1:63" ht="15" customHeight="1" thickBot="1">
      <c r="A12" s="175" t="s">
        <v>90</v>
      </c>
      <c r="B12" s="166">
        <f t="shared" si="0"/>
        <v>2305</v>
      </c>
      <c r="C12" s="166">
        <f t="shared" si="1"/>
        <v>1024</v>
      </c>
      <c r="D12" s="166">
        <f t="shared" si="2"/>
        <v>3329</v>
      </c>
      <c r="E12" s="167">
        <f>'[2]поликлиника расш.бюджета '!L12</f>
        <v>2175</v>
      </c>
      <c r="F12" s="167">
        <f>'[2]поликлиника расш.бюджета '!M12</f>
        <v>130</v>
      </c>
      <c r="G12" s="167">
        <v>1024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68"/>
      <c r="AN12" s="169"/>
      <c r="AO12" s="151">
        <f>'[2]поликлиника расш.бюджета '!V12</f>
        <v>1451</v>
      </c>
      <c r="AP12" s="151">
        <f>'[2]поликлиника расш.бюджета '!W12</f>
        <v>0</v>
      </c>
      <c r="AQ12" s="151">
        <v>2191</v>
      </c>
      <c r="AR12" s="151">
        <v>702</v>
      </c>
      <c r="AS12" s="170">
        <f t="shared" si="3"/>
        <v>3626</v>
      </c>
      <c r="AT12" s="170">
        <f t="shared" si="3"/>
        <v>130</v>
      </c>
      <c r="AU12" s="170">
        <f t="shared" si="4"/>
        <v>3215</v>
      </c>
      <c r="AV12" s="170">
        <f t="shared" si="4"/>
        <v>702</v>
      </c>
      <c r="AW12" s="170">
        <f t="shared" si="5"/>
        <v>7673</v>
      </c>
      <c r="AX12" s="151">
        <f>'[2]поликлиника расш.бюджета '!AF12</f>
        <v>588</v>
      </c>
      <c r="AY12" s="151">
        <f>'[2]поликлиника расш.бюджета '!AG12</f>
        <v>0</v>
      </c>
      <c r="AZ12" s="171">
        <f t="shared" si="6"/>
        <v>588</v>
      </c>
      <c r="BA12" s="151">
        <v>458</v>
      </c>
      <c r="BB12" s="151">
        <v>270</v>
      </c>
      <c r="BC12" s="171">
        <f t="shared" si="7"/>
        <v>728</v>
      </c>
      <c r="BD12" s="171">
        <f t="shared" si="8"/>
        <v>1316</v>
      </c>
      <c r="BE12" s="168">
        <v>1</v>
      </c>
      <c r="BF12" s="164">
        <f t="shared" si="9"/>
        <v>7673</v>
      </c>
      <c r="BG12" s="176">
        <f t="shared" si="10"/>
        <v>2.4676870748299318</v>
      </c>
      <c r="BH12" s="176" t="e">
        <f t="shared" si="10"/>
        <v>#DIV/0!</v>
      </c>
      <c r="BI12" s="173">
        <f t="shared" si="11"/>
        <v>4.783842794759825</v>
      </c>
      <c r="BJ12" s="173">
        <f t="shared" si="11"/>
        <v>2.6</v>
      </c>
      <c r="BK12" s="173">
        <f t="shared" si="12"/>
        <v>3.3009118541033433</v>
      </c>
    </row>
    <row r="13" spans="1:63" ht="15" customHeight="1" thickBot="1">
      <c r="A13" s="175" t="s">
        <v>91</v>
      </c>
      <c r="B13" s="166">
        <f t="shared" si="0"/>
        <v>0</v>
      </c>
      <c r="C13" s="166">
        <f t="shared" si="1"/>
        <v>0</v>
      </c>
      <c r="D13" s="166">
        <f t="shared" si="2"/>
        <v>0</v>
      </c>
      <c r="E13" s="167">
        <f>'[2]поликлиника расш.бюджета '!L13</f>
        <v>0</v>
      </c>
      <c r="F13" s="167">
        <f>'[2]поликлиника расш.бюджета '!M13</f>
        <v>0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68"/>
      <c r="AN13" s="169"/>
      <c r="AO13" s="151">
        <f>'[2]поликлиника расш.бюджета '!V13</f>
        <v>0</v>
      </c>
      <c r="AP13" s="151">
        <f>'[2]поликлиника расш.бюджета '!W13</f>
        <v>0</v>
      </c>
      <c r="AQ13" s="151"/>
      <c r="AR13" s="151"/>
      <c r="AS13" s="170">
        <f t="shared" si="3"/>
        <v>0</v>
      </c>
      <c r="AT13" s="170">
        <f t="shared" si="3"/>
        <v>0</v>
      </c>
      <c r="AU13" s="170">
        <f t="shared" si="4"/>
        <v>0</v>
      </c>
      <c r="AV13" s="170">
        <f t="shared" si="4"/>
        <v>0</v>
      </c>
      <c r="AW13" s="170">
        <f t="shared" si="5"/>
        <v>0</v>
      </c>
      <c r="AX13" s="151">
        <f>'[2]поликлиника расш.бюджета '!AF13</f>
        <v>0</v>
      </c>
      <c r="AY13" s="151">
        <f>'[2]поликлиника расш.бюджета '!AG13</f>
        <v>0</v>
      </c>
      <c r="AZ13" s="171">
        <f t="shared" si="6"/>
        <v>0</v>
      </c>
      <c r="BA13" s="151"/>
      <c r="BB13" s="151"/>
      <c r="BC13" s="171">
        <f t="shared" si="7"/>
        <v>0</v>
      </c>
      <c r="BD13" s="171">
        <f t="shared" si="8"/>
        <v>0</v>
      </c>
      <c r="BE13" s="168"/>
      <c r="BF13" s="164" t="e">
        <f t="shared" si="9"/>
        <v>#DIV/0!</v>
      </c>
      <c r="BG13" s="164" t="e">
        <f t="shared" si="10"/>
        <v>#DIV/0!</v>
      </c>
      <c r="BH13" s="164" t="e">
        <f t="shared" si="10"/>
        <v>#DIV/0!</v>
      </c>
      <c r="BI13" s="173" t="e">
        <f t="shared" si="11"/>
        <v>#DIV/0!</v>
      </c>
      <c r="BJ13" s="173" t="e">
        <f t="shared" si="11"/>
        <v>#DIV/0!</v>
      </c>
      <c r="BK13" s="173" t="e">
        <f t="shared" si="12"/>
        <v>#DIV/0!</v>
      </c>
    </row>
    <row r="14" spans="1:63" ht="15" customHeight="1" thickBot="1">
      <c r="A14" s="175" t="s">
        <v>92</v>
      </c>
      <c r="B14" s="166">
        <f t="shared" si="0"/>
        <v>0</v>
      </c>
      <c r="C14" s="166">
        <f t="shared" si="1"/>
        <v>1950</v>
      </c>
      <c r="D14" s="166">
        <f t="shared" si="2"/>
        <v>1950</v>
      </c>
      <c r="E14" s="167">
        <f>'[2]поликлиника расш.бюджета '!L14</f>
        <v>0</v>
      </c>
      <c r="F14" s="167">
        <f>'[2]поликлиника расш.бюджета '!M14</f>
        <v>0</v>
      </c>
      <c r="G14" s="167">
        <v>1100</v>
      </c>
      <c r="H14" s="167">
        <v>850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68"/>
      <c r="AN14" s="169"/>
      <c r="AO14" s="151">
        <f>'[2]поликлиника расш.бюджета '!V14</f>
        <v>0</v>
      </c>
      <c r="AP14" s="151">
        <f>'[2]поликлиника расш.бюджета '!W14</f>
        <v>0</v>
      </c>
      <c r="AQ14" s="151">
        <v>2170</v>
      </c>
      <c r="AR14" s="151">
        <v>915</v>
      </c>
      <c r="AS14" s="170">
        <f t="shared" si="3"/>
        <v>0</v>
      </c>
      <c r="AT14" s="170">
        <f t="shared" si="3"/>
        <v>0</v>
      </c>
      <c r="AU14" s="170">
        <f t="shared" si="4"/>
        <v>3270</v>
      </c>
      <c r="AV14" s="170">
        <f t="shared" si="4"/>
        <v>1765</v>
      </c>
      <c r="AW14" s="170">
        <f t="shared" si="5"/>
        <v>5035</v>
      </c>
      <c r="AX14" s="151">
        <f>'[2]поликлиника расш.бюджета '!AF14</f>
        <v>0</v>
      </c>
      <c r="AY14" s="151">
        <f>'[2]поликлиника расш.бюджета '!AG14</f>
        <v>0</v>
      </c>
      <c r="AZ14" s="171">
        <f t="shared" si="6"/>
        <v>0</v>
      </c>
      <c r="BA14" s="151">
        <v>450</v>
      </c>
      <c r="BB14" s="151">
        <v>352</v>
      </c>
      <c r="BC14" s="171">
        <f t="shared" si="7"/>
        <v>802</v>
      </c>
      <c r="BD14" s="171">
        <f t="shared" si="8"/>
        <v>802</v>
      </c>
      <c r="BE14" s="168">
        <v>1</v>
      </c>
      <c r="BF14" s="164">
        <f t="shared" si="9"/>
        <v>5035</v>
      </c>
      <c r="BG14" s="164" t="e">
        <f t="shared" si="10"/>
        <v>#DIV/0!</v>
      </c>
      <c r="BH14" s="164" t="e">
        <f t="shared" si="10"/>
        <v>#DIV/0!</v>
      </c>
      <c r="BI14" s="173">
        <f t="shared" si="11"/>
        <v>4.822222222222222</v>
      </c>
      <c r="BJ14" s="173">
        <f t="shared" si="11"/>
        <v>2.5994318181818183</v>
      </c>
      <c r="BK14" s="173">
        <f t="shared" si="12"/>
        <v>3.8466334164588529</v>
      </c>
    </row>
    <row r="15" spans="1:63" ht="15" customHeight="1" thickBot="1">
      <c r="A15" s="175" t="s">
        <v>93</v>
      </c>
      <c r="B15" s="166">
        <f t="shared" si="0"/>
        <v>0</v>
      </c>
      <c r="C15" s="166">
        <f t="shared" si="1"/>
        <v>0</v>
      </c>
      <c r="D15" s="166">
        <f t="shared" si="2"/>
        <v>0</v>
      </c>
      <c r="E15" s="167">
        <f>'[2]поликлиника расш.бюджета '!L15</f>
        <v>0</v>
      </c>
      <c r="F15" s="167">
        <f>'[2]поликлиника расш.бюджета '!M15</f>
        <v>0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68"/>
      <c r="AN15" s="169"/>
      <c r="AO15" s="151">
        <f>'[2]поликлиника расш.бюджета '!V15</f>
        <v>0</v>
      </c>
      <c r="AP15" s="151">
        <f>'[2]поликлиника расш.бюджета '!W15</f>
        <v>0</v>
      </c>
      <c r="AQ15" s="151"/>
      <c r="AR15" s="151"/>
      <c r="AS15" s="170">
        <f t="shared" si="3"/>
        <v>0</v>
      </c>
      <c r="AT15" s="170">
        <f t="shared" si="3"/>
        <v>0</v>
      </c>
      <c r="AU15" s="170">
        <f t="shared" si="4"/>
        <v>0</v>
      </c>
      <c r="AV15" s="170">
        <f t="shared" si="4"/>
        <v>0</v>
      </c>
      <c r="AW15" s="170">
        <f t="shared" si="5"/>
        <v>0</v>
      </c>
      <c r="AX15" s="151">
        <f>'[2]поликлиника расш.бюджета '!AF15</f>
        <v>0</v>
      </c>
      <c r="AY15" s="151">
        <f>'[2]поликлиника расш.бюджета '!AG15</f>
        <v>0</v>
      </c>
      <c r="AZ15" s="171">
        <f t="shared" si="6"/>
        <v>0</v>
      </c>
      <c r="BA15" s="151"/>
      <c r="BB15" s="151"/>
      <c r="BC15" s="171">
        <f t="shared" si="7"/>
        <v>0</v>
      </c>
      <c r="BD15" s="171">
        <f t="shared" si="8"/>
        <v>0</v>
      </c>
      <c r="BE15" s="168"/>
      <c r="BF15" s="164" t="e">
        <f t="shared" si="9"/>
        <v>#DIV/0!</v>
      </c>
      <c r="BG15" s="164" t="e">
        <f t="shared" si="10"/>
        <v>#DIV/0!</v>
      </c>
      <c r="BH15" s="164" t="e">
        <f t="shared" si="10"/>
        <v>#DIV/0!</v>
      </c>
      <c r="BI15" s="173" t="e">
        <f t="shared" si="11"/>
        <v>#DIV/0!</v>
      </c>
      <c r="BJ15" s="173" t="e">
        <f t="shared" si="11"/>
        <v>#DIV/0!</v>
      </c>
      <c r="BK15" s="173" t="e">
        <f t="shared" si="12"/>
        <v>#DIV/0!</v>
      </c>
    </row>
    <row r="16" spans="1:63" ht="15" customHeight="1" thickBot="1">
      <c r="A16" s="175" t="s">
        <v>94</v>
      </c>
      <c r="B16" s="166">
        <f t="shared" si="0"/>
        <v>0</v>
      </c>
      <c r="C16" s="166">
        <f t="shared" si="1"/>
        <v>0</v>
      </c>
      <c r="D16" s="166">
        <f t="shared" si="2"/>
        <v>0</v>
      </c>
      <c r="E16" s="167">
        <f>'[2]поликлиника расш.бюджета '!L16</f>
        <v>0</v>
      </c>
      <c r="F16" s="167">
        <f>'[2]поликлиника расш.бюджета '!M16</f>
        <v>0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68"/>
      <c r="AN16" s="169"/>
      <c r="AO16" s="151">
        <f>'[2]поликлиника расш.бюджета '!V16</f>
        <v>0</v>
      </c>
      <c r="AP16" s="151">
        <f>'[2]поликлиника расш.бюджета '!W16</f>
        <v>0</v>
      </c>
      <c r="AQ16" s="151"/>
      <c r="AR16" s="151"/>
      <c r="AS16" s="170">
        <f t="shared" si="3"/>
        <v>0</v>
      </c>
      <c r="AT16" s="170">
        <f t="shared" si="3"/>
        <v>0</v>
      </c>
      <c r="AU16" s="170">
        <f t="shared" si="4"/>
        <v>0</v>
      </c>
      <c r="AV16" s="170">
        <f t="shared" si="4"/>
        <v>0</v>
      </c>
      <c r="AW16" s="170">
        <f t="shared" si="5"/>
        <v>0</v>
      </c>
      <c r="AX16" s="151">
        <f>'[2]поликлиника расш.бюджета '!AF16</f>
        <v>0</v>
      </c>
      <c r="AY16" s="151">
        <f>'[2]поликлиника расш.бюджета '!AG16</f>
        <v>0</v>
      </c>
      <c r="AZ16" s="171">
        <f t="shared" si="6"/>
        <v>0</v>
      </c>
      <c r="BA16" s="151"/>
      <c r="BB16" s="151"/>
      <c r="BC16" s="171">
        <f t="shared" si="7"/>
        <v>0</v>
      </c>
      <c r="BD16" s="171">
        <f t="shared" si="8"/>
        <v>0</v>
      </c>
      <c r="BE16" s="168"/>
      <c r="BF16" s="164" t="e">
        <f t="shared" si="9"/>
        <v>#DIV/0!</v>
      </c>
      <c r="BG16" s="164" t="e">
        <f t="shared" si="10"/>
        <v>#DIV/0!</v>
      </c>
      <c r="BH16" s="164" t="e">
        <f t="shared" si="10"/>
        <v>#DIV/0!</v>
      </c>
      <c r="BI16" s="173" t="e">
        <f t="shared" si="11"/>
        <v>#DIV/0!</v>
      </c>
      <c r="BJ16" s="173" t="e">
        <f t="shared" si="11"/>
        <v>#DIV/0!</v>
      </c>
      <c r="BK16" s="173" t="e">
        <f t="shared" si="12"/>
        <v>#DIV/0!</v>
      </c>
    </row>
    <row r="17" spans="1:63" ht="15" customHeight="1" thickBot="1">
      <c r="A17" s="175" t="s">
        <v>95</v>
      </c>
      <c r="B17" s="166">
        <f t="shared" si="0"/>
        <v>0</v>
      </c>
      <c r="C17" s="166">
        <f t="shared" si="1"/>
        <v>0</v>
      </c>
      <c r="D17" s="166">
        <f t="shared" si="2"/>
        <v>0</v>
      </c>
      <c r="E17" s="167">
        <f>'[2]поликлиника расш.бюджета '!L17</f>
        <v>0</v>
      </c>
      <c r="F17" s="167">
        <f>'[2]поликлиника расш.бюджета '!M17</f>
        <v>0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68"/>
      <c r="AN17" s="169"/>
      <c r="AO17" s="151">
        <f>'[2]поликлиника расш.бюджета '!V17</f>
        <v>0</v>
      </c>
      <c r="AP17" s="151">
        <f>'[2]поликлиника расш.бюджета '!W17</f>
        <v>0</v>
      </c>
      <c r="AQ17" s="151"/>
      <c r="AR17" s="151"/>
      <c r="AS17" s="170">
        <f t="shared" si="3"/>
        <v>0</v>
      </c>
      <c r="AT17" s="170">
        <f t="shared" si="3"/>
        <v>0</v>
      </c>
      <c r="AU17" s="170">
        <f t="shared" si="4"/>
        <v>0</v>
      </c>
      <c r="AV17" s="170">
        <f t="shared" si="4"/>
        <v>0</v>
      </c>
      <c r="AW17" s="170">
        <f t="shared" si="5"/>
        <v>0</v>
      </c>
      <c r="AX17" s="151">
        <f>'[2]поликлиника расш.бюджета '!AF17</f>
        <v>0</v>
      </c>
      <c r="AY17" s="151">
        <f>'[2]поликлиника расш.бюджета '!AG17</f>
        <v>0</v>
      </c>
      <c r="AZ17" s="171">
        <f t="shared" si="6"/>
        <v>0</v>
      </c>
      <c r="BA17" s="151"/>
      <c r="BB17" s="151"/>
      <c r="BC17" s="171">
        <f t="shared" si="7"/>
        <v>0</v>
      </c>
      <c r="BD17" s="171">
        <f t="shared" si="8"/>
        <v>0</v>
      </c>
      <c r="BE17" s="168"/>
      <c r="BF17" s="164" t="e">
        <f t="shared" si="9"/>
        <v>#DIV/0!</v>
      </c>
      <c r="BG17" s="164" t="e">
        <f t="shared" si="10"/>
        <v>#DIV/0!</v>
      </c>
      <c r="BH17" s="164" t="e">
        <f t="shared" si="10"/>
        <v>#DIV/0!</v>
      </c>
      <c r="BI17" s="173" t="e">
        <f t="shared" si="11"/>
        <v>#DIV/0!</v>
      </c>
      <c r="BJ17" s="173" t="e">
        <f t="shared" si="11"/>
        <v>#DIV/0!</v>
      </c>
      <c r="BK17" s="173" t="e">
        <f t="shared" si="12"/>
        <v>#DIV/0!</v>
      </c>
    </row>
    <row r="18" spans="1:63" ht="15" customHeight="1" thickBot="1">
      <c r="A18" s="175" t="s">
        <v>96</v>
      </c>
      <c r="B18" s="166">
        <f t="shared" si="0"/>
        <v>0</v>
      </c>
      <c r="C18" s="166">
        <f t="shared" si="1"/>
        <v>0</v>
      </c>
      <c r="D18" s="166">
        <f t="shared" si="2"/>
        <v>0</v>
      </c>
      <c r="E18" s="167">
        <f>'[2]поликлиника расш.бюджета '!L18</f>
        <v>0</v>
      </c>
      <c r="F18" s="167">
        <f>'[2]поликлиника расш.бюджета '!M18</f>
        <v>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68"/>
      <c r="AN18" s="169"/>
      <c r="AO18" s="151">
        <f>'[2]поликлиника расш.бюджета '!V18</f>
        <v>0</v>
      </c>
      <c r="AP18" s="151">
        <f>'[2]поликлиника расш.бюджета '!W18</f>
        <v>0</v>
      </c>
      <c r="AQ18" s="151"/>
      <c r="AR18" s="151"/>
      <c r="AS18" s="170">
        <f t="shared" si="3"/>
        <v>0</v>
      </c>
      <c r="AT18" s="170">
        <f t="shared" si="3"/>
        <v>0</v>
      </c>
      <c r="AU18" s="170">
        <f t="shared" si="4"/>
        <v>0</v>
      </c>
      <c r="AV18" s="170">
        <f t="shared" si="4"/>
        <v>0</v>
      </c>
      <c r="AW18" s="170">
        <f t="shared" si="5"/>
        <v>0</v>
      </c>
      <c r="AX18" s="151">
        <f>'[2]поликлиника расш.бюджета '!AF18</f>
        <v>0</v>
      </c>
      <c r="AY18" s="151">
        <f>'[2]поликлиника расш.бюджета '!AG18</f>
        <v>0</v>
      </c>
      <c r="AZ18" s="171">
        <f t="shared" si="6"/>
        <v>0</v>
      </c>
      <c r="BA18" s="151"/>
      <c r="BB18" s="151"/>
      <c r="BC18" s="171">
        <f t="shared" si="7"/>
        <v>0</v>
      </c>
      <c r="BD18" s="171">
        <f t="shared" si="8"/>
        <v>0</v>
      </c>
      <c r="BE18" s="168"/>
      <c r="BF18" s="164" t="e">
        <f t="shared" si="9"/>
        <v>#DIV/0!</v>
      </c>
      <c r="BG18" s="164" t="e">
        <f t="shared" si="10"/>
        <v>#DIV/0!</v>
      </c>
      <c r="BH18" s="164" t="e">
        <f t="shared" si="10"/>
        <v>#DIV/0!</v>
      </c>
      <c r="BI18" s="173" t="e">
        <f t="shared" si="11"/>
        <v>#DIV/0!</v>
      </c>
      <c r="BJ18" s="173" t="e">
        <f t="shared" si="11"/>
        <v>#DIV/0!</v>
      </c>
      <c r="BK18" s="173" t="e">
        <f t="shared" si="12"/>
        <v>#DIV/0!</v>
      </c>
    </row>
    <row r="19" spans="1:63" ht="15" customHeight="1" thickBot="1">
      <c r="A19" s="175" t="s">
        <v>97</v>
      </c>
      <c r="B19" s="166">
        <f t="shared" si="0"/>
        <v>355</v>
      </c>
      <c r="C19" s="166">
        <f t="shared" si="1"/>
        <v>3259</v>
      </c>
      <c r="D19" s="166">
        <f t="shared" si="2"/>
        <v>3614</v>
      </c>
      <c r="E19" s="167">
        <f>'[2]поликлиника расш.бюджета '!L19</f>
        <v>355</v>
      </c>
      <c r="F19" s="167">
        <f>'[2]поликлиника расш.бюджета '!M19</f>
        <v>0</v>
      </c>
      <c r="G19" s="167">
        <v>860</v>
      </c>
      <c r="H19" s="167">
        <v>350</v>
      </c>
      <c r="I19" s="167"/>
      <c r="J19" s="167"/>
      <c r="K19" s="167">
        <v>1500</v>
      </c>
      <c r="L19" s="167">
        <v>549</v>
      </c>
      <c r="M19" s="167"/>
      <c r="N19" s="167"/>
      <c r="O19" s="167"/>
      <c r="P19" s="167"/>
      <c r="Q19" s="167"/>
      <c r="R19" s="167"/>
      <c r="S19" s="167"/>
      <c r="T19" s="167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68"/>
      <c r="AN19" s="169"/>
      <c r="AO19" s="151">
        <f>'[2]поликлиника расш.бюджета '!V19</f>
        <v>0</v>
      </c>
      <c r="AP19" s="151">
        <f>'[2]поликлиника расш.бюджета '!W19</f>
        <v>0</v>
      </c>
      <c r="AQ19" s="151">
        <v>2000</v>
      </c>
      <c r="AR19" s="151">
        <v>400</v>
      </c>
      <c r="AS19" s="170">
        <f t="shared" si="3"/>
        <v>355</v>
      </c>
      <c r="AT19" s="170">
        <f t="shared" si="3"/>
        <v>0</v>
      </c>
      <c r="AU19" s="170">
        <f t="shared" si="4"/>
        <v>4360</v>
      </c>
      <c r="AV19" s="170">
        <f t="shared" si="4"/>
        <v>1299</v>
      </c>
      <c r="AW19" s="170">
        <f t="shared" si="5"/>
        <v>6014</v>
      </c>
      <c r="AX19" s="151">
        <f>'[2]поликлиника расш.бюджета '!AF19</f>
        <v>0</v>
      </c>
      <c r="AY19" s="151">
        <f>'[2]поликлиника расш.бюджета '!AG19</f>
        <v>0</v>
      </c>
      <c r="AZ19" s="171">
        <f t="shared" si="6"/>
        <v>0</v>
      </c>
      <c r="BA19" s="151">
        <v>630</v>
      </c>
      <c r="BB19" s="151">
        <v>154</v>
      </c>
      <c r="BC19" s="171">
        <f t="shared" si="7"/>
        <v>784</v>
      </c>
      <c r="BD19" s="171">
        <f t="shared" si="8"/>
        <v>784</v>
      </c>
      <c r="BE19" s="168">
        <v>1</v>
      </c>
      <c r="BF19" s="164">
        <f t="shared" si="9"/>
        <v>6014</v>
      </c>
      <c r="BG19" s="164" t="e">
        <f t="shared" si="10"/>
        <v>#DIV/0!</v>
      </c>
      <c r="BH19" s="164" t="e">
        <f t="shared" si="10"/>
        <v>#DIV/0!</v>
      </c>
      <c r="BI19" s="173">
        <f t="shared" si="11"/>
        <v>3.1746031746031744</v>
      </c>
      <c r="BJ19" s="173">
        <f t="shared" si="11"/>
        <v>2.5974025974025974</v>
      </c>
      <c r="BK19" s="173">
        <f t="shared" si="12"/>
        <v>3.0612244897959182</v>
      </c>
    </row>
    <row r="20" spans="1:63" ht="15" customHeight="1" thickBot="1">
      <c r="A20" s="175" t="s">
        <v>98</v>
      </c>
      <c r="B20" s="166">
        <f t="shared" si="0"/>
        <v>0</v>
      </c>
      <c r="C20" s="166">
        <f t="shared" si="1"/>
        <v>0</v>
      </c>
      <c r="D20" s="166">
        <f t="shared" si="2"/>
        <v>0</v>
      </c>
      <c r="E20" s="167">
        <f>'[2]поликлиника расш.бюджета '!L20</f>
        <v>0</v>
      </c>
      <c r="F20" s="167">
        <f>'[2]поликлиника расш.бюджета '!M20</f>
        <v>0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68"/>
      <c r="AN20" s="169"/>
      <c r="AO20" s="151">
        <f>'[2]поликлиника расш.бюджета '!V20</f>
        <v>0</v>
      </c>
      <c r="AP20" s="151">
        <f>'[2]поликлиника расш.бюджета '!W20</f>
        <v>0</v>
      </c>
      <c r="AQ20" s="151"/>
      <c r="AR20" s="151"/>
      <c r="AS20" s="170">
        <f t="shared" si="3"/>
        <v>0</v>
      </c>
      <c r="AT20" s="170">
        <f t="shared" si="3"/>
        <v>0</v>
      </c>
      <c r="AU20" s="170">
        <f t="shared" si="4"/>
        <v>0</v>
      </c>
      <c r="AV20" s="170">
        <f t="shared" si="4"/>
        <v>0</v>
      </c>
      <c r="AW20" s="170">
        <f t="shared" si="5"/>
        <v>0</v>
      </c>
      <c r="AX20" s="151">
        <f>'[2]поликлиника расш.бюджета '!AF20</f>
        <v>0</v>
      </c>
      <c r="AY20" s="151">
        <f>'[2]поликлиника расш.бюджета '!AG20</f>
        <v>0</v>
      </c>
      <c r="AZ20" s="171">
        <f t="shared" si="6"/>
        <v>0</v>
      </c>
      <c r="BA20" s="151"/>
      <c r="BB20" s="151"/>
      <c r="BC20" s="171">
        <f t="shared" si="7"/>
        <v>0</v>
      </c>
      <c r="BD20" s="171">
        <f t="shared" si="8"/>
        <v>0</v>
      </c>
      <c r="BE20" s="168"/>
      <c r="BF20" s="164" t="e">
        <f t="shared" si="9"/>
        <v>#DIV/0!</v>
      </c>
      <c r="BG20" s="164" t="e">
        <f t="shared" si="10"/>
        <v>#DIV/0!</v>
      </c>
      <c r="BH20" s="164" t="e">
        <f t="shared" si="10"/>
        <v>#DIV/0!</v>
      </c>
      <c r="BI20" s="173" t="e">
        <f t="shared" si="11"/>
        <v>#DIV/0!</v>
      </c>
      <c r="BJ20" s="173" t="e">
        <f t="shared" si="11"/>
        <v>#DIV/0!</v>
      </c>
      <c r="BK20" s="173" t="e">
        <f t="shared" si="12"/>
        <v>#DIV/0!</v>
      </c>
    </row>
    <row r="21" spans="1:63" ht="15" customHeight="1" thickBot="1">
      <c r="A21" s="175" t="s">
        <v>99</v>
      </c>
      <c r="B21" s="166">
        <f t="shared" si="0"/>
        <v>0</v>
      </c>
      <c r="C21" s="166">
        <f t="shared" si="1"/>
        <v>0</v>
      </c>
      <c r="D21" s="166">
        <f t="shared" si="2"/>
        <v>0</v>
      </c>
      <c r="E21" s="167">
        <f>'[2]поликлиника расш.бюджета '!L21</f>
        <v>0</v>
      </c>
      <c r="F21" s="167">
        <f>'[2]поликлиника расш.бюджета '!M21</f>
        <v>0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68"/>
      <c r="AN21" s="169"/>
      <c r="AO21" s="151">
        <f>'[2]поликлиника расш.бюджета '!V21</f>
        <v>0</v>
      </c>
      <c r="AP21" s="151">
        <f>'[2]поликлиника расш.бюджета '!W21</f>
        <v>0</v>
      </c>
      <c r="AQ21" s="151"/>
      <c r="AR21" s="151"/>
      <c r="AS21" s="170">
        <f t="shared" si="3"/>
        <v>0</v>
      </c>
      <c r="AT21" s="170">
        <f t="shared" si="3"/>
        <v>0</v>
      </c>
      <c r="AU21" s="170">
        <f t="shared" si="4"/>
        <v>0</v>
      </c>
      <c r="AV21" s="170">
        <f t="shared" si="4"/>
        <v>0</v>
      </c>
      <c r="AW21" s="170">
        <f t="shared" si="5"/>
        <v>0</v>
      </c>
      <c r="AX21" s="151">
        <f>'[2]поликлиника расш.бюджета '!AF21</f>
        <v>0</v>
      </c>
      <c r="AY21" s="151">
        <f>'[2]поликлиника расш.бюджета '!AG21</f>
        <v>0</v>
      </c>
      <c r="AZ21" s="171">
        <f t="shared" si="6"/>
        <v>0</v>
      </c>
      <c r="BA21" s="151"/>
      <c r="BB21" s="151"/>
      <c r="BC21" s="171">
        <f t="shared" si="7"/>
        <v>0</v>
      </c>
      <c r="BD21" s="171">
        <f t="shared" si="8"/>
        <v>0</v>
      </c>
      <c r="BE21" s="168"/>
      <c r="BF21" s="164" t="e">
        <f t="shared" si="9"/>
        <v>#DIV/0!</v>
      </c>
      <c r="BG21" s="164" t="e">
        <f t="shared" si="10"/>
        <v>#DIV/0!</v>
      </c>
      <c r="BH21" s="164" t="e">
        <f t="shared" si="10"/>
        <v>#DIV/0!</v>
      </c>
      <c r="BI21" s="173" t="e">
        <f t="shared" si="11"/>
        <v>#DIV/0!</v>
      </c>
      <c r="BJ21" s="173" t="e">
        <f t="shared" si="11"/>
        <v>#DIV/0!</v>
      </c>
      <c r="BK21" s="173" t="e">
        <f t="shared" si="12"/>
        <v>#DIV/0!</v>
      </c>
    </row>
    <row r="22" spans="1:63" ht="15" customHeight="1" thickBot="1">
      <c r="A22" s="175" t="s">
        <v>100</v>
      </c>
      <c r="B22" s="166">
        <f t="shared" si="0"/>
        <v>0</v>
      </c>
      <c r="C22" s="166">
        <f t="shared" si="1"/>
        <v>0</v>
      </c>
      <c r="D22" s="166">
        <f t="shared" si="2"/>
        <v>0</v>
      </c>
      <c r="E22" s="167">
        <f>'[2]поликлиника расш.бюджета '!L22</f>
        <v>0</v>
      </c>
      <c r="F22" s="167">
        <f>'[2]поликлиника расш.бюджета '!M22</f>
        <v>0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68"/>
      <c r="AN22" s="169"/>
      <c r="AO22" s="151">
        <f>'[2]поликлиника расш.бюджета '!V22</f>
        <v>0</v>
      </c>
      <c r="AP22" s="151">
        <f>'[2]поликлиника расш.бюджета '!W22</f>
        <v>0</v>
      </c>
      <c r="AQ22" s="151"/>
      <c r="AR22" s="151"/>
      <c r="AS22" s="170">
        <f t="shared" si="3"/>
        <v>0</v>
      </c>
      <c r="AT22" s="170">
        <f t="shared" si="3"/>
        <v>0</v>
      </c>
      <c r="AU22" s="170">
        <f t="shared" si="4"/>
        <v>0</v>
      </c>
      <c r="AV22" s="170">
        <f t="shared" si="4"/>
        <v>0</v>
      </c>
      <c r="AW22" s="170">
        <f t="shared" si="5"/>
        <v>0</v>
      </c>
      <c r="AX22" s="151">
        <f>'[2]поликлиника расш.бюджета '!AF22</f>
        <v>0</v>
      </c>
      <c r="AY22" s="151">
        <f>'[2]поликлиника расш.бюджета '!AG22</f>
        <v>0</v>
      </c>
      <c r="AZ22" s="171">
        <f t="shared" si="6"/>
        <v>0</v>
      </c>
      <c r="BA22" s="151"/>
      <c r="BB22" s="151"/>
      <c r="BC22" s="171">
        <f t="shared" si="7"/>
        <v>0</v>
      </c>
      <c r="BD22" s="171">
        <f t="shared" si="8"/>
        <v>0</v>
      </c>
      <c r="BE22" s="168"/>
      <c r="BF22" s="164" t="e">
        <f t="shared" si="9"/>
        <v>#DIV/0!</v>
      </c>
      <c r="BG22" s="164" t="e">
        <f t="shared" si="10"/>
        <v>#DIV/0!</v>
      </c>
      <c r="BH22" s="164" t="e">
        <f t="shared" si="10"/>
        <v>#DIV/0!</v>
      </c>
      <c r="BI22" s="173" t="e">
        <f t="shared" si="11"/>
        <v>#DIV/0!</v>
      </c>
      <c r="BJ22" s="173" t="e">
        <f t="shared" si="11"/>
        <v>#DIV/0!</v>
      </c>
      <c r="BK22" s="173" t="e">
        <f t="shared" si="12"/>
        <v>#DIV/0!</v>
      </c>
    </row>
    <row r="23" spans="1:63" ht="15" customHeight="1" thickBot="1">
      <c r="A23" s="175" t="s">
        <v>101</v>
      </c>
      <c r="B23" s="166">
        <f t="shared" si="0"/>
        <v>0</v>
      </c>
      <c r="C23" s="166">
        <f t="shared" si="1"/>
        <v>3270</v>
      </c>
      <c r="D23" s="166">
        <f t="shared" si="2"/>
        <v>3270</v>
      </c>
      <c r="E23" s="167">
        <f>'[2]поликлиника расш.бюджета '!L23</f>
        <v>0</v>
      </c>
      <c r="F23" s="167">
        <f>'[2]поликлиника расш.бюджета '!M23</f>
        <v>0</v>
      </c>
      <c r="G23" s="167">
        <v>2100</v>
      </c>
      <c r="H23" s="167">
        <v>750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>
        <v>200</v>
      </c>
      <c r="T23" s="167">
        <v>220</v>
      </c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68">
        <v>1987</v>
      </c>
      <c r="AN23" s="169">
        <v>1137</v>
      </c>
      <c r="AO23" s="151">
        <f>'[2]поликлиника расш.бюджета '!V23</f>
        <v>0</v>
      </c>
      <c r="AP23" s="151">
        <f>'[2]поликлиника расш.бюджета '!W23</f>
        <v>0</v>
      </c>
      <c r="AQ23" s="151">
        <v>6898</v>
      </c>
      <c r="AR23" s="151">
        <v>1958</v>
      </c>
      <c r="AS23" s="170">
        <f t="shared" si="3"/>
        <v>0</v>
      </c>
      <c r="AT23" s="170">
        <f t="shared" si="3"/>
        <v>0</v>
      </c>
      <c r="AU23" s="170">
        <f t="shared" si="4"/>
        <v>11185</v>
      </c>
      <c r="AV23" s="170">
        <f t="shared" si="4"/>
        <v>4065</v>
      </c>
      <c r="AW23" s="170">
        <f t="shared" si="5"/>
        <v>15250</v>
      </c>
      <c r="AX23" s="151">
        <f>'[2]поликлиника расш.бюджета '!AF23</f>
        <v>0</v>
      </c>
      <c r="AY23" s="151">
        <f>'[2]поликлиника расш.бюджета '!AG23</f>
        <v>0</v>
      </c>
      <c r="AZ23" s="171">
        <f t="shared" si="6"/>
        <v>0</v>
      </c>
      <c r="BA23" s="151">
        <v>2850</v>
      </c>
      <c r="BB23" s="151">
        <v>950</v>
      </c>
      <c r="BC23" s="171">
        <f t="shared" si="7"/>
        <v>3800</v>
      </c>
      <c r="BD23" s="171">
        <f t="shared" si="8"/>
        <v>3800</v>
      </c>
      <c r="BE23" s="168">
        <v>2.5</v>
      </c>
      <c r="BF23" s="164">
        <f t="shared" si="9"/>
        <v>6100</v>
      </c>
      <c r="BG23" s="164" t="e">
        <f t="shared" si="10"/>
        <v>#DIV/0!</v>
      </c>
      <c r="BH23" s="164" t="e">
        <f t="shared" si="10"/>
        <v>#DIV/0!</v>
      </c>
      <c r="BI23" s="173">
        <f t="shared" si="11"/>
        <v>2.4203508771929823</v>
      </c>
      <c r="BJ23" s="173">
        <f t="shared" si="11"/>
        <v>2.0610526315789475</v>
      </c>
      <c r="BK23" s="173">
        <f t="shared" si="12"/>
        <v>2.3305263157894736</v>
      </c>
    </row>
    <row r="24" spans="1:63" ht="15" customHeight="1" thickBot="1">
      <c r="A24" s="175" t="s">
        <v>102</v>
      </c>
      <c r="B24" s="166">
        <f t="shared" si="0"/>
        <v>0</v>
      </c>
      <c r="C24" s="166">
        <f t="shared" si="1"/>
        <v>864</v>
      </c>
      <c r="D24" s="166">
        <f t="shared" si="2"/>
        <v>864</v>
      </c>
      <c r="E24" s="167">
        <f>'[2]поликлиника расш.бюджета '!L24</f>
        <v>0</v>
      </c>
      <c r="F24" s="167">
        <f>'[2]поликлиника расш.бюджета '!M24</f>
        <v>0</v>
      </c>
      <c r="G24" s="167">
        <v>864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68"/>
      <c r="AN24" s="169"/>
      <c r="AO24" s="151">
        <f>'[2]поликлиника расш.бюджета '!V24</f>
        <v>0</v>
      </c>
      <c r="AP24" s="151">
        <f>'[2]поликлиника расш.бюджета '!W24</f>
        <v>0</v>
      </c>
      <c r="AQ24" s="151">
        <v>1278</v>
      </c>
      <c r="AR24" s="151"/>
      <c r="AS24" s="170">
        <f t="shared" si="3"/>
        <v>0</v>
      </c>
      <c r="AT24" s="170">
        <f t="shared" si="3"/>
        <v>0</v>
      </c>
      <c r="AU24" s="170">
        <f t="shared" si="4"/>
        <v>2142</v>
      </c>
      <c r="AV24" s="170">
        <f t="shared" si="4"/>
        <v>0</v>
      </c>
      <c r="AW24" s="170">
        <f t="shared" si="5"/>
        <v>2142</v>
      </c>
      <c r="AX24" s="151">
        <f>'[2]поликлиника расш.бюджета '!AF24</f>
        <v>0</v>
      </c>
      <c r="AY24" s="151">
        <f>'[2]поликлиника расш.бюджета '!AG24</f>
        <v>0</v>
      </c>
      <c r="AZ24" s="171">
        <f t="shared" si="6"/>
        <v>0</v>
      </c>
      <c r="BA24" s="151">
        <v>480</v>
      </c>
      <c r="BB24" s="151"/>
      <c r="BC24" s="171">
        <f t="shared" si="7"/>
        <v>480</v>
      </c>
      <c r="BD24" s="171">
        <f t="shared" si="8"/>
        <v>480</v>
      </c>
      <c r="BE24" s="168">
        <v>0.5</v>
      </c>
      <c r="BF24" s="164">
        <f t="shared" si="9"/>
        <v>4284</v>
      </c>
      <c r="BG24" s="164" t="e">
        <f t="shared" si="10"/>
        <v>#DIV/0!</v>
      </c>
      <c r="BH24" s="164" t="e">
        <f t="shared" si="10"/>
        <v>#DIV/0!</v>
      </c>
      <c r="BI24" s="173">
        <f t="shared" si="11"/>
        <v>2.6625000000000001</v>
      </c>
      <c r="BJ24" s="173" t="e">
        <f t="shared" si="11"/>
        <v>#DIV/0!</v>
      </c>
      <c r="BK24" s="173">
        <f t="shared" si="12"/>
        <v>2.6625000000000001</v>
      </c>
    </row>
    <row r="25" spans="1:63" ht="15" customHeight="1" thickBot="1">
      <c r="A25" s="175" t="s">
        <v>103</v>
      </c>
      <c r="B25" s="166">
        <f t="shared" si="0"/>
        <v>0</v>
      </c>
      <c r="C25" s="166">
        <f t="shared" si="1"/>
        <v>0</v>
      </c>
      <c r="D25" s="166">
        <f t="shared" si="2"/>
        <v>0</v>
      </c>
      <c r="E25" s="167">
        <f>'[2]поликлиника расш.бюджета '!L25</f>
        <v>0</v>
      </c>
      <c r="F25" s="167">
        <f>'[2]поликлиника расш.бюджета '!M25</f>
        <v>0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68"/>
      <c r="AN25" s="169"/>
      <c r="AO25" s="151">
        <f>'[2]поликлиника расш.бюджета '!V25</f>
        <v>0</v>
      </c>
      <c r="AP25" s="151">
        <f>'[2]поликлиника расш.бюджета '!W25</f>
        <v>0</v>
      </c>
      <c r="AQ25" s="151"/>
      <c r="AR25" s="151"/>
      <c r="AS25" s="170">
        <f t="shared" si="3"/>
        <v>0</v>
      </c>
      <c r="AT25" s="170">
        <f t="shared" si="3"/>
        <v>0</v>
      </c>
      <c r="AU25" s="170">
        <f t="shared" si="4"/>
        <v>0</v>
      </c>
      <c r="AV25" s="170">
        <f t="shared" si="4"/>
        <v>0</v>
      </c>
      <c r="AW25" s="170">
        <f t="shared" si="5"/>
        <v>0</v>
      </c>
      <c r="AX25" s="151">
        <f>'[2]поликлиника расш.бюджета '!AF25</f>
        <v>0</v>
      </c>
      <c r="AY25" s="151">
        <f>'[2]поликлиника расш.бюджета '!AG25</f>
        <v>0</v>
      </c>
      <c r="AZ25" s="171">
        <f t="shared" si="6"/>
        <v>0</v>
      </c>
      <c r="BA25" s="151"/>
      <c r="BB25" s="151"/>
      <c r="BC25" s="171">
        <f t="shared" si="7"/>
        <v>0</v>
      </c>
      <c r="BD25" s="171">
        <f t="shared" si="8"/>
        <v>0</v>
      </c>
      <c r="BE25" s="168"/>
      <c r="BF25" s="164" t="e">
        <f t="shared" si="9"/>
        <v>#DIV/0!</v>
      </c>
      <c r="BG25" s="164" t="e">
        <f t="shared" si="10"/>
        <v>#DIV/0!</v>
      </c>
      <c r="BH25" s="164" t="e">
        <f t="shared" si="10"/>
        <v>#DIV/0!</v>
      </c>
      <c r="BI25" s="173" t="e">
        <f t="shared" si="11"/>
        <v>#DIV/0!</v>
      </c>
      <c r="BJ25" s="173" t="e">
        <f t="shared" si="11"/>
        <v>#DIV/0!</v>
      </c>
      <c r="BK25" s="173" t="e">
        <f t="shared" si="12"/>
        <v>#DIV/0!</v>
      </c>
    </row>
    <row r="26" spans="1:63" ht="15" customHeight="1" thickBot="1">
      <c r="A26" s="175" t="s">
        <v>104</v>
      </c>
      <c r="B26" s="166">
        <f t="shared" si="0"/>
        <v>355</v>
      </c>
      <c r="C26" s="166">
        <f t="shared" si="1"/>
        <v>1950</v>
      </c>
      <c r="D26" s="166">
        <f t="shared" si="2"/>
        <v>2305</v>
      </c>
      <c r="E26" s="167">
        <f>'[2]поликлиника расш.бюджета '!L26</f>
        <v>355</v>
      </c>
      <c r="F26" s="167">
        <f>'[2]поликлиника расш.бюджета '!M26</f>
        <v>0</v>
      </c>
      <c r="G26" s="167">
        <v>1450</v>
      </c>
      <c r="H26" s="167">
        <v>500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68"/>
      <c r="AN26" s="169"/>
      <c r="AO26" s="151">
        <f>'[2]поликлиника расш.бюджета '!V26</f>
        <v>0</v>
      </c>
      <c r="AP26" s="151">
        <f>'[2]поликлиника расш.бюджета '!W26</f>
        <v>0</v>
      </c>
      <c r="AQ26" s="151">
        <v>2000</v>
      </c>
      <c r="AR26" s="151">
        <v>1200</v>
      </c>
      <c r="AS26" s="170">
        <f t="shared" si="3"/>
        <v>355</v>
      </c>
      <c r="AT26" s="170">
        <f t="shared" si="3"/>
        <v>0</v>
      </c>
      <c r="AU26" s="170">
        <f t="shared" si="4"/>
        <v>3450</v>
      </c>
      <c r="AV26" s="170">
        <f t="shared" si="4"/>
        <v>1700</v>
      </c>
      <c r="AW26" s="170">
        <f t="shared" si="5"/>
        <v>5505</v>
      </c>
      <c r="AX26" s="151">
        <f>'[2]поликлиника расш.бюджета '!AF26</f>
        <v>0</v>
      </c>
      <c r="AY26" s="151">
        <f>'[2]поликлиника расш.бюджета '!AG26</f>
        <v>0</v>
      </c>
      <c r="AZ26" s="171">
        <f t="shared" si="6"/>
        <v>0</v>
      </c>
      <c r="BA26" s="151">
        <v>650</v>
      </c>
      <c r="BB26" s="151">
        <v>428</v>
      </c>
      <c r="BC26" s="171">
        <f t="shared" si="7"/>
        <v>1078</v>
      </c>
      <c r="BD26" s="171">
        <f t="shared" si="8"/>
        <v>1078</v>
      </c>
      <c r="BE26" s="168">
        <v>1</v>
      </c>
      <c r="BF26" s="164">
        <f t="shared" si="9"/>
        <v>5505</v>
      </c>
      <c r="BG26" s="164" t="e">
        <f t="shared" si="10"/>
        <v>#DIV/0!</v>
      </c>
      <c r="BH26" s="164" t="e">
        <f t="shared" si="10"/>
        <v>#DIV/0!</v>
      </c>
      <c r="BI26" s="173">
        <f t="shared" si="11"/>
        <v>3.0769230769230771</v>
      </c>
      <c r="BJ26" s="173">
        <f t="shared" si="11"/>
        <v>2.8037383177570092</v>
      </c>
      <c r="BK26" s="173">
        <f t="shared" si="12"/>
        <v>2.968460111317254</v>
      </c>
    </row>
    <row r="27" spans="1:63" ht="15" customHeight="1" thickBot="1">
      <c r="A27" s="175" t="s">
        <v>105</v>
      </c>
      <c r="B27" s="166">
        <f t="shared" si="0"/>
        <v>355</v>
      </c>
      <c r="C27" s="166">
        <f t="shared" si="1"/>
        <v>3752</v>
      </c>
      <c r="D27" s="166">
        <f t="shared" si="2"/>
        <v>4107</v>
      </c>
      <c r="E27" s="167">
        <f>'[2]поликлиника расш.бюджета '!L27</f>
        <v>355</v>
      </c>
      <c r="F27" s="167">
        <f>'[2]поликлиника расш.бюджета '!M27</f>
        <v>0</v>
      </c>
      <c r="G27" s="167">
        <v>1870</v>
      </c>
      <c r="H27" s="167">
        <v>500</v>
      </c>
      <c r="I27" s="167"/>
      <c r="J27" s="167"/>
      <c r="K27" s="167"/>
      <c r="L27" s="167">
        <v>1382</v>
      </c>
      <c r="M27" s="167"/>
      <c r="N27" s="167"/>
      <c r="O27" s="167"/>
      <c r="P27" s="167"/>
      <c r="Q27" s="167"/>
      <c r="R27" s="167"/>
      <c r="S27" s="167"/>
      <c r="T27" s="167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68"/>
      <c r="AN27" s="169"/>
      <c r="AO27" s="151">
        <f>'[2]поликлиника расш.бюджета '!V27</f>
        <v>0</v>
      </c>
      <c r="AP27" s="151">
        <f>'[2]поликлиника расш.бюджета '!W27</f>
        <v>0</v>
      </c>
      <c r="AQ27" s="151">
        <v>1976</v>
      </c>
      <c r="AR27" s="151">
        <v>1282</v>
      </c>
      <c r="AS27" s="170">
        <f t="shared" si="3"/>
        <v>355</v>
      </c>
      <c r="AT27" s="170">
        <f t="shared" si="3"/>
        <v>0</v>
      </c>
      <c r="AU27" s="170">
        <f t="shared" si="4"/>
        <v>3846</v>
      </c>
      <c r="AV27" s="170">
        <f t="shared" si="4"/>
        <v>3164</v>
      </c>
      <c r="AW27" s="170">
        <f t="shared" si="5"/>
        <v>7365</v>
      </c>
      <c r="AX27" s="151">
        <f>'[2]поликлиника расш.бюджета '!AF27</f>
        <v>0</v>
      </c>
      <c r="AY27" s="151">
        <f>'[2]поликлиника расш.бюджета '!AG27</f>
        <v>0</v>
      </c>
      <c r="AZ27" s="171">
        <f t="shared" si="6"/>
        <v>0</v>
      </c>
      <c r="BA27" s="151">
        <v>760</v>
      </c>
      <c r="BB27" s="151">
        <v>493</v>
      </c>
      <c r="BC27" s="171">
        <f t="shared" si="7"/>
        <v>1253</v>
      </c>
      <c r="BD27" s="171">
        <f t="shared" si="8"/>
        <v>1253</v>
      </c>
      <c r="BE27" s="168">
        <v>1</v>
      </c>
      <c r="BF27" s="164">
        <f t="shared" si="9"/>
        <v>7365</v>
      </c>
      <c r="BG27" s="164" t="e">
        <f t="shared" si="10"/>
        <v>#DIV/0!</v>
      </c>
      <c r="BH27" s="164" t="e">
        <f t="shared" si="10"/>
        <v>#DIV/0!</v>
      </c>
      <c r="BI27" s="173">
        <f t="shared" si="11"/>
        <v>2.6</v>
      </c>
      <c r="BJ27" s="173">
        <f t="shared" si="11"/>
        <v>2.6004056795131847</v>
      </c>
      <c r="BK27" s="173">
        <f t="shared" si="12"/>
        <v>2.6001596169193935</v>
      </c>
    </row>
    <row r="28" spans="1:63" ht="17.25" customHeight="1">
      <c r="A28" s="177" t="s">
        <v>106</v>
      </c>
      <c r="B28" s="166">
        <f t="shared" si="0"/>
        <v>0</v>
      </c>
      <c r="C28" s="166">
        <f t="shared" si="1"/>
        <v>5015</v>
      </c>
      <c r="D28" s="166">
        <f t="shared" si="2"/>
        <v>5015</v>
      </c>
      <c r="E28" s="167">
        <f>'[2]поликлиника расш.бюджета '!L28</f>
        <v>0</v>
      </c>
      <c r="F28" s="167">
        <f>'[2]поликлиника расш.бюджета '!M28</f>
        <v>0</v>
      </c>
      <c r="G28" s="167"/>
      <c r="H28" s="167">
        <v>840</v>
      </c>
      <c r="I28" s="167"/>
      <c r="J28" s="167"/>
      <c r="K28" s="167"/>
      <c r="L28" s="167">
        <v>3345</v>
      </c>
      <c r="M28" s="167"/>
      <c r="N28" s="167"/>
      <c r="O28" s="167"/>
      <c r="P28" s="167"/>
      <c r="Q28" s="167"/>
      <c r="R28" s="167"/>
      <c r="S28" s="167"/>
      <c r="T28" s="167">
        <v>830</v>
      </c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68"/>
      <c r="AN28" s="169">
        <v>680</v>
      </c>
      <c r="AO28" s="151">
        <f>'[2]поликлиника расш.бюджета '!V28</f>
        <v>0</v>
      </c>
      <c r="AP28" s="151">
        <f>'[2]поликлиника расш.бюджета '!W28</f>
        <v>0</v>
      </c>
      <c r="AQ28" s="151"/>
      <c r="AR28" s="151">
        <v>6690</v>
      </c>
      <c r="AS28" s="170">
        <f t="shared" si="3"/>
        <v>0</v>
      </c>
      <c r="AT28" s="170">
        <f t="shared" si="3"/>
        <v>0</v>
      </c>
      <c r="AU28" s="170">
        <f t="shared" si="4"/>
        <v>0</v>
      </c>
      <c r="AV28" s="170">
        <f t="shared" si="4"/>
        <v>12385</v>
      </c>
      <c r="AW28" s="170">
        <f t="shared" si="5"/>
        <v>12385</v>
      </c>
      <c r="AX28" s="151">
        <f>'[2]поликлиника расш.бюджета '!AF28</f>
        <v>0</v>
      </c>
      <c r="AY28" s="151">
        <f>'[2]поликлиника расш.бюджета '!AG28</f>
        <v>0</v>
      </c>
      <c r="AZ28" s="171">
        <f t="shared" si="6"/>
        <v>0</v>
      </c>
      <c r="BA28" s="151"/>
      <c r="BB28" s="151">
        <v>2250</v>
      </c>
      <c r="BC28" s="171">
        <f t="shared" si="7"/>
        <v>2250</v>
      </c>
      <c r="BD28" s="171">
        <f t="shared" si="8"/>
        <v>2250</v>
      </c>
      <c r="BE28" s="168">
        <v>2</v>
      </c>
      <c r="BF28" s="164">
        <f t="shared" si="9"/>
        <v>6192.5</v>
      </c>
      <c r="BG28" s="164" t="e">
        <f t="shared" si="10"/>
        <v>#DIV/0!</v>
      </c>
      <c r="BH28" s="164" t="e">
        <f t="shared" si="10"/>
        <v>#DIV/0!</v>
      </c>
      <c r="BI28" s="173" t="e">
        <f t="shared" si="11"/>
        <v>#DIV/0!</v>
      </c>
      <c r="BJ28" s="173">
        <f t="shared" si="11"/>
        <v>2.9733333333333332</v>
      </c>
      <c r="BK28" s="173">
        <f t="shared" si="12"/>
        <v>2.9733333333333332</v>
      </c>
    </row>
    <row r="29" spans="1:63" ht="17.25" customHeight="1">
      <c r="A29" s="178" t="s">
        <v>107</v>
      </c>
      <c r="B29" s="179">
        <f t="shared" si="0"/>
        <v>0</v>
      </c>
      <c r="C29" s="179">
        <f t="shared" si="1"/>
        <v>5015</v>
      </c>
      <c r="D29" s="179">
        <f t="shared" si="2"/>
        <v>5015</v>
      </c>
      <c r="E29" s="180"/>
      <c r="F29" s="180"/>
      <c r="G29" s="180"/>
      <c r="H29" s="180">
        <v>840</v>
      </c>
      <c r="I29" s="180"/>
      <c r="J29" s="180"/>
      <c r="K29" s="180"/>
      <c r="L29" s="180">
        <v>3345</v>
      </c>
      <c r="M29" s="180"/>
      <c r="N29" s="180"/>
      <c r="O29" s="180"/>
      <c r="P29" s="180"/>
      <c r="Q29" s="180"/>
      <c r="R29" s="180"/>
      <c r="S29" s="180"/>
      <c r="T29" s="180">
        <v>830</v>
      </c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2"/>
      <c r="AN29" s="183">
        <v>680</v>
      </c>
      <c r="AO29" s="181"/>
      <c r="AP29" s="181"/>
      <c r="AQ29" s="181"/>
      <c r="AR29" s="181">
        <v>6690</v>
      </c>
      <c r="AS29" s="170">
        <f t="shared" si="3"/>
        <v>0</v>
      </c>
      <c r="AT29" s="170">
        <f t="shared" si="3"/>
        <v>0</v>
      </c>
      <c r="AU29" s="170">
        <f t="shared" si="4"/>
        <v>0</v>
      </c>
      <c r="AV29" s="170">
        <f t="shared" si="4"/>
        <v>12385</v>
      </c>
      <c r="AW29" s="184">
        <f t="shared" si="5"/>
        <v>12385</v>
      </c>
      <c r="AX29" s="181"/>
      <c r="AY29" s="181"/>
      <c r="AZ29" s="185">
        <f t="shared" si="6"/>
        <v>0</v>
      </c>
      <c r="BA29" s="181"/>
      <c r="BB29" s="181">
        <v>2250</v>
      </c>
      <c r="BC29" s="185">
        <f t="shared" si="7"/>
        <v>2250</v>
      </c>
      <c r="BD29" s="185">
        <f t="shared" si="8"/>
        <v>2250</v>
      </c>
      <c r="BE29" s="182">
        <v>2</v>
      </c>
      <c r="BF29" s="186">
        <f t="shared" si="9"/>
        <v>6192.5</v>
      </c>
      <c r="BG29" s="164" t="e">
        <f t="shared" si="10"/>
        <v>#DIV/0!</v>
      </c>
      <c r="BH29" s="164" t="e">
        <f t="shared" si="10"/>
        <v>#DIV/0!</v>
      </c>
      <c r="BI29" s="173" t="e">
        <f t="shared" si="11"/>
        <v>#DIV/0!</v>
      </c>
      <c r="BJ29" s="173">
        <f t="shared" si="11"/>
        <v>2.9733333333333332</v>
      </c>
      <c r="BK29" s="173">
        <f t="shared" si="12"/>
        <v>2.9733333333333332</v>
      </c>
    </row>
    <row r="30" spans="1:63" ht="27.75" customHeight="1" thickBot="1">
      <c r="A30" s="175" t="s">
        <v>108</v>
      </c>
      <c r="B30" s="166">
        <f t="shared" si="0"/>
        <v>0</v>
      </c>
      <c r="C30" s="166">
        <f t="shared" si="1"/>
        <v>0</v>
      </c>
      <c r="D30" s="166">
        <f t="shared" si="2"/>
        <v>0</v>
      </c>
      <c r="E30" s="167">
        <f>'[2]поликлиника расш.бюджета '!L30</f>
        <v>0</v>
      </c>
      <c r="F30" s="167">
        <f>'[2]поликлиника расш.бюджета '!M30</f>
        <v>0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68"/>
      <c r="AN30" s="169"/>
      <c r="AO30" s="151">
        <f>'[2]поликлиника расш.бюджета '!V30</f>
        <v>0</v>
      </c>
      <c r="AP30" s="151">
        <f>'[2]поликлиника расш.бюджета '!W30</f>
        <v>0</v>
      </c>
      <c r="AQ30" s="151"/>
      <c r="AR30" s="151"/>
      <c r="AS30" s="170">
        <f t="shared" si="3"/>
        <v>0</v>
      </c>
      <c r="AT30" s="170">
        <f t="shared" si="3"/>
        <v>0</v>
      </c>
      <c r="AU30" s="170">
        <f t="shared" si="4"/>
        <v>0</v>
      </c>
      <c r="AV30" s="170">
        <f t="shared" si="4"/>
        <v>0</v>
      </c>
      <c r="AW30" s="170">
        <f t="shared" si="5"/>
        <v>0</v>
      </c>
      <c r="AX30" s="151">
        <f>'[2]поликлиника расш.бюджета '!AF30</f>
        <v>0</v>
      </c>
      <c r="AY30" s="151">
        <f>'[2]поликлиника расш.бюджета '!AG30</f>
        <v>0</v>
      </c>
      <c r="AZ30" s="171">
        <f t="shared" si="6"/>
        <v>0</v>
      </c>
      <c r="BA30" s="151"/>
      <c r="BB30" s="151"/>
      <c r="BC30" s="171">
        <f t="shared" si="7"/>
        <v>0</v>
      </c>
      <c r="BD30" s="171">
        <f t="shared" si="8"/>
        <v>0</v>
      </c>
      <c r="BE30" s="168"/>
      <c r="BF30" s="164" t="e">
        <f t="shared" si="9"/>
        <v>#DIV/0!</v>
      </c>
      <c r="BG30" s="164" t="e">
        <f t="shared" si="10"/>
        <v>#DIV/0!</v>
      </c>
      <c r="BH30" s="164" t="e">
        <f t="shared" si="10"/>
        <v>#DIV/0!</v>
      </c>
      <c r="BI30" s="173" t="e">
        <f t="shared" si="11"/>
        <v>#DIV/0!</v>
      </c>
      <c r="BJ30" s="173" t="e">
        <f t="shared" si="11"/>
        <v>#DIV/0!</v>
      </c>
      <c r="BK30" s="173" t="e">
        <f t="shared" si="12"/>
        <v>#DIV/0!</v>
      </c>
    </row>
    <row r="31" spans="1:63" ht="15" customHeight="1" thickBot="1">
      <c r="A31" s="174" t="s">
        <v>109</v>
      </c>
      <c r="B31" s="166">
        <f t="shared" si="0"/>
        <v>0</v>
      </c>
      <c r="C31" s="166">
        <f t="shared" si="1"/>
        <v>0</v>
      </c>
      <c r="D31" s="166">
        <f t="shared" si="2"/>
        <v>0</v>
      </c>
      <c r="E31" s="167">
        <f>'[2]поликлиника расш.бюджета '!L31</f>
        <v>0</v>
      </c>
      <c r="F31" s="167">
        <f>'[2]поликлиника расш.бюджета '!M31</f>
        <v>0</v>
      </c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68"/>
      <c r="AN31" s="169"/>
      <c r="AO31" s="151">
        <f>'[2]поликлиника расш.бюджета '!V31</f>
        <v>0</v>
      </c>
      <c r="AP31" s="151">
        <f>'[2]поликлиника расш.бюджета '!W31</f>
        <v>0</v>
      </c>
      <c r="AQ31" s="151"/>
      <c r="AR31" s="151"/>
      <c r="AS31" s="170">
        <f t="shared" si="3"/>
        <v>0</v>
      </c>
      <c r="AT31" s="170">
        <f t="shared" si="3"/>
        <v>0</v>
      </c>
      <c r="AU31" s="170">
        <f t="shared" si="4"/>
        <v>0</v>
      </c>
      <c r="AV31" s="170">
        <f t="shared" si="4"/>
        <v>0</v>
      </c>
      <c r="AW31" s="170">
        <f t="shared" si="5"/>
        <v>0</v>
      </c>
      <c r="AX31" s="151">
        <f>'[2]поликлиника расш.бюджета '!AF31</f>
        <v>0</v>
      </c>
      <c r="AY31" s="151">
        <f>'[2]поликлиника расш.бюджета '!AG31</f>
        <v>0</v>
      </c>
      <c r="AZ31" s="171">
        <f t="shared" si="6"/>
        <v>0</v>
      </c>
      <c r="BA31" s="151"/>
      <c r="BB31" s="151"/>
      <c r="BC31" s="171">
        <f t="shared" si="7"/>
        <v>0</v>
      </c>
      <c r="BD31" s="171">
        <f t="shared" si="8"/>
        <v>0</v>
      </c>
      <c r="BE31" s="168"/>
      <c r="BF31" s="164" t="e">
        <f t="shared" si="9"/>
        <v>#DIV/0!</v>
      </c>
      <c r="BG31" s="164" t="e">
        <f t="shared" si="10"/>
        <v>#DIV/0!</v>
      </c>
      <c r="BH31" s="164" t="e">
        <f t="shared" si="10"/>
        <v>#DIV/0!</v>
      </c>
      <c r="BI31" s="173" t="e">
        <f t="shared" si="11"/>
        <v>#DIV/0!</v>
      </c>
      <c r="BJ31" s="173" t="e">
        <f t="shared" si="11"/>
        <v>#DIV/0!</v>
      </c>
      <c r="BK31" s="173" t="e">
        <f t="shared" si="12"/>
        <v>#DIV/0!</v>
      </c>
    </row>
    <row r="32" spans="1:63" ht="15" customHeight="1" thickBot="1">
      <c r="A32" s="174" t="s">
        <v>110</v>
      </c>
      <c r="B32" s="166">
        <f t="shared" si="0"/>
        <v>1150</v>
      </c>
      <c r="C32" s="166">
        <f t="shared" si="1"/>
        <v>0</v>
      </c>
      <c r="D32" s="166">
        <f t="shared" si="2"/>
        <v>1150</v>
      </c>
      <c r="E32" s="167">
        <v>1150</v>
      </c>
      <c r="F32" s="167">
        <f>'[2]поликлиника расш.бюджета '!M32</f>
        <v>0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68"/>
      <c r="AN32" s="169"/>
      <c r="AO32" s="151">
        <f>'[2]поликлиника расш.бюджета '!V32</f>
        <v>0</v>
      </c>
      <c r="AP32" s="151">
        <f>'[2]поликлиника расш.бюджета '!W32</f>
        <v>0</v>
      </c>
      <c r="AQ32" s="151"/>
      <c r="AR32" s="151"/>
      <c r="AS32" s="170">
        <f t="shared" si="3"/>
        <v>1150</v>
      </c>
      <c r="AT32" s="170">
        <f t="shared" si="3"/>
        <v>0</v>
      </c>
      <c r="AU32" s="170">
        <f t="shared" si="4"/>
        <v>0</v>
      </c>
      <c r="AV32" s="170">
        <f t="shared" si="4"/>
        <v>0</v>
      </c>
      <c r="AW32" s="170">
        <f t="shared" si="5"/>
        <v>1150</v>
      </c>
      <c r="AX32" s="151">
        <f>'[2]поликлиника расш.бюджета '!AF32</f>
        <v>0</v>
      </c>
      <c r="AY32" s="151">
        <f>'[2]поликлиника расш.бюджета '!AG32</f>
        <v>0</v>
      </c>
      <c r="AZ32" s="171">
        <f t="shared" si="6"/>
        <v>0</v>
      </c>
      <c r="BA32" s="151"/>
      <c r="BB32" s="151"/>
      <c r="BC32" s="171">
        <f t="shared" si="7"/>
        <v>0</v>
      </c>
      <c r="BD32" s="171">
        <f t="shared" si="8"/>
        <v>0</v>
      </c>
      <c r="BE32" s="168">
        <v>1</v>
      </c>
      <c r="BF32" s="164">
        <f t="shared" si="9"/>
        <v>1150</v>
      </c>
      <c r="BG32" s="164" t="e">
        <f t="shared" si="10"/>
        <v>#DIV/0!</v>
      </c>
      <c r="BH32" s="164" t="e">
        <f t="shared" si="10"/>
        <v>#DIV/0!</v>
      </c>
      <c r="BI32" s="173" t="e">
        <f t="shared" si="11"/>
        <v>#DIV/0!</v>
      </c>
      <c r="BJ32" s="173" t="e">
        <f t="shared" si="11"/>
        <v>#DIV/0!</v>
      </c>
      <c r="BK32" s="173" t="e">
        <f t="shared" si="12"/>
        <v>#DIV/0!</v>
      </c>
    </row>
    <row r="33" spans="1:63" ht="15" customHeight="1" thickBot="1">
      <c r="A33" s="174" t="s">
        <v>111</v>
      </c>
      <c r="B33" s="166">
        <f t="shared" si="0"/>
        <v>2409</v>
      </c>
      <c r="C33" s="166">
        <f t="shared" si="1"/>
        <v>879</v>
      </c>
      <c r="D33" s="166">
        <f t="shared" si="2"/>
        <v>3288</v>
      </c>
      <c r="E33" s="167">
        <f>'[2]поликлиника расш.бюджета '!L33</f>
        <v>1983</v>
      </c>
      <c r="F33" s="167">
        <f>'[2]поликлиника расш.бюджета '!M33</f>
        <v>426</v>
      </c>
      <c r="G33" s="167"/>
      <c r="H33" s="167"/>
      <c r="I33" s="167"/>
      <c r="J33" s="167"/>
      <c r="K33" s="167"/>
      <c r="L33" s="167">
        <v>879</v>
      </c>
      <c r="M33" s="167"/>
      <c r="N33" s="167"/>
      <c r="O33" s="167"/>
      <c r="P33" s="167"/>
      <c r="Q33" s="167"/>
      <c r="R33" s="167"/>
      <c r="S33" s="167"/>
      <c r="T33" s="167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68"/>
      <c r="AN33" s="169"/>
      <c r="AO33" s="151">
        <f>'[2]поликлиника расш.бюджета '!V33</f>
        <v>1482</v>
      </c>
      <c r="AP33" s="151">
        <f>'[2]поликлиника расш.бюджета '!W33</f>
        <v>117</v>
      </c>
      <c r="AQ33" s="151"/>
      <c r="AR33" s="151"/>
      <c r="AS33" s="170">
        <f t="shared" si="3"/>
        <v>3465</v>
      </c>
      <c r="AT33" s="170">
        <f t="shared" si="3"/>
        <v>543</v>
      </c>
      <c r="AU33" s="170">
        <f t="shared" si="4"/>
        <v>0</v>
      </c>
      <c r="AV33" s="170">
        <f t="shared" si="4"/>
        <v>879</v>
      </c>
      <c r="AW33" s="170">
        <f t="shared" si="5"/>
        <v>4887</v>
      </c>
      <c r="AX33" s="151">
        <f>'[2]поликлиника расш.бюджета '!AF33</f>
        <v>569</v>
      </c>
      <c r="AY33" s="151">
        <f>'[2]поликлиника расш.бюджета '!AG33</f>
        <v>45</v>
      </c>
      <c r="AZ33" s="171">
        <f t="shared" si="6"/>
        <v>614</v>
      </c>
      <c r="BA33" s="151"/>
      <c r="BB33" s="151"/>
      <c r="BC33" s="171">
        <f t="shared" si="7"/>
        <v>0</v>
      </c>
      <c r="BD33" s="171">
        <f t="shared" si="8"/>
        <v>614</v>
      </c>
      <c r="BE33" s="168">
        <v>1</v>
      </c>
      <c r="BF33" s="164">
        <f t="shared" si="9"/>
        <v>4887</v>
      </c>
      <c r="BG33" s="173">
        <f t="shared" si="10"/>
        <v>2.6045694200351495</v>
      </c>
      <c r="BH33" s="164">
        <f t="shared" si="10"/>
        <v>2.6</v>
      </c>
      <c r="BI33" s="173" t="e">
        <f t="shared" si="11"/>
        <v>#DIV/0!</v>
      </c>
      <c r="BJ33" s="173" t="e">
        <f t="shared" si="11"/>
        <v>#DIV/0!</v>
      </c>
      <c r="BK33" s="173">
        <f t="shared" si="12"/>
        <v>2.6042345276872965</v>
      </c>
    </row>
    <row r="34" spans="1:63" ht="15" customHeight="1" thickBot="1">
      <c r="A34" s="174" t="s">
        <v>112</v>
      </c>
      <c r="B34" s="166">
        <f t="shared" si="0"/>
        <v>1208</v>
      </c>
      <c r="C34" s="166">
        <f t="shared" si="1"/>
        <v>0</v>
      </c>
      <c r="D34" s="166">
        <f t="shared" si="2"/>
        <v>1208</v>
      </c>
      <c r="E34" s="167">
        <v>1208</v>
      </c>
      <c r="F34" s="167">
        <f>'[2]поликлиника расш.бюджета '!M34</f>
        <v>0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68"/>
      <c r="AN34" s="169"/>
      <c r="AO34" s="151">
        <v>949</v>
      </c>
      <c r="AP34" s="151">
        <f>'[2]поликлиника расш.бюджета '!W34</f>
        <v>0</v>
      </c>
      <c r="AQ34" s="151"/>
      <c r="AR34" s="151"/>
      <c r="AS34" s="170">
        <f t="shared" si="3"/>
        <v>2157</v>
      </c>
      <c r="AT34" s="170">
        <f t="shared" si="3"/>
        <v>0</v>
      </c>
      <c r="AU34" s="170">
        <f t="shared" si="4"/>
        <v>0</v>
      </c>
      <c r="AV34" s="170">
        <f t="shared" si="4"/>
        <v>0</v>
      </c>
      <c r="AW34" s="170">
        <f t="shared" si="5"/>
        <v>2157</v>
      </c>
      <c r="AX34" s="151">
        <f>'[2]поликлиника расш.бюджета '!AF34</f>
        <v>442</v>
      </c>
      <c r="AY34" s="151">
        <f>'[2]поликлиника расш.бюджета '!AG34</f>
        <v>0</v>
      </c>
      <c r="AZ34" s="171">
        <f t="shared" si="6"/>
        <v>442</v>
      </c>
      <c r="BA34" s="151"/>
      <c r="BB34" s="151"/>
      <c r="BC34" s="171">
        <f t="shared" si="7"/>
        <v>0</v>
      </c>
      <c r="BD34" s="171">
        <f t="shared" si="8"/>
        <v>442</v>
      </c>
      <c r="BE34" s="168">
        <v>0.5</v>
      </c>
      <c r="BF34" s="164">
        <f t="shared" si="9"/>
        <v>4314</v>
      </c>
      <c r="BG34" s="173">
        <f t="shared" si="10"/>
        <v>2.1470588235294117</v>
      </c>
      <c r="BH34" s="164" t="e">
        <f t="shared" si="10"/>
        <v>#DIV/0!</v>
      </c>
      <c r="BI34" s="173" t="e">
        <f t="shared" si="11"/>
        <v>#DIV/0!</v>
      </c>
      <c r="BJ34" s="173" t="e">
        <f t="shared" si="11"/>
        <v>#DIV/0!</v>
      </c>
      <c r="BK34" s="173">
        <f t="shared" si="12"/>
        <v>2.1470588235294117</v>
      </c>
    </row>
    <row r="35" spans="1:63" ht="15" customHeight="1" thickBot="1">
      <c r="A35" s="174" t="s">
        <v>113</v>
      </c>
      <c r="B35" s="166">
        <f t="shared" si="0"/>
        <v>0</v>
      </c>
      <c r="C35" s="166">
        <f t="shared" si="1"/>
        <v>0</v>
      </c>
      <c r="D35" s="166">
        <f t="shared" si="2"/>
        <v>0</v>
      </c>
      <c r="E35" s="167">
        <f>'[2]поликлиника расш.бюджета '!L35</f>
        <v>0</v>
      </c>
      <c r="F35" s="167">
        <f>'[2]поликлиника расш.бюджета '!M35</f>
        <v>0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68"/>
      <c r="AN35" s="169"/>
      <c r="AO35" s="151">
        <f>'[2]поликлиника расш.бюджета '!V35</f>
        <v>0</v>
      </c>
      <c r="AP35" s="151">
        <f>'[2]поликлиника расш.бюджета '!W35</f>
        <v>0</v>
      </c>
      <c r="AQ35" s="151"/>
      <c r="AR35" s="151"/>
      <c r="AS35" s="170">
        <f t="shared" si="3"/>
        <v>0</v>
      </c>
      <c r="AT35" s="170">
        <f t="shared" si="3"/>
        <v>0</v>
      </c>
      <c r="AU35" s="170">
        <f t="shared" si="4"/>
        <v>0</v>
      </c>
      <c r="AV35" s="170">
        <f t="shared" si="4"/>
        <v>0</v>
      </c>
      <c r="AW35" s="170">
        <f t="shared" si="5"/>
        <v>0</v>
      </c>
      <c r="AX35" s="151">
        <f>'[2]поликлиника расш.бюджета '!AF35</f>
        <v>0</v>
      </c>
      <c r="AY35" s="151">
        <f>'[2]поликлиника расш.бюджета '!AG35</f>
        <v>0</v>
      </c>
      <c r="AZ35" s="171">
        <f t="shared" si="6"/>
        <v>0</v>
      </c>
      <c r="BA35" s="151"/>
      <c r="BB35" s="151"/>
      <c r="BC35" s="171">
        <f t="shared" si="7"/>
        <v>0</v>
      </c>
      <c r="BD35" s="171">
        <f t="shared" si="8"/>
        <v>0</v>
      </c>
      <c r="BE35" s="168"/>
      <c r="BF35" s="164" t="e">
        <f t="shared" si="9"/>
        <v>#DIV/0!</v>
      </c>
      <c r="BG35" s="164" t="e">
        <f t="shared" si="10"/>
        <v>#DIV/0!</v>
      </c>
      <c r="BH35" s="164" t="e">
        <f t="shared" si="10"/>
        <v>#DIV/0!</v>
      </c>
      <c r="BI35" s="173" t="e">
        <f t="shared" si="11"/>
        <v>#DIV/0!</v>
      </c>
      <c r="BJ35" s="173" t="e">
        <f t="shared" si="11"/>
        <v>#DIV/0!</v>
      </c>
      <c r="BK35" s="173" t="e">
        <f t="shared" si="12"/>
        <v>#DIV/0!</v>
      </c>
    </row>
    <row r="36" spans="1:63" ht="15" customHeight="1" thickBot="1">
      <c r="A36" s="174" t="s">
        <v>114</v>
      </c>
      <c r="B36" s="166">
        <f t="shared" si="0"/>
        <v>0</v>
      </c>
      <c r="C36" s="166">
        <f t="shared" si="1"/>
        <v>0</v>
      </c>
      <c r="D36" s="166">
        <f t="shared" si="2"/>
        <v>0</v>
      </c>
      <c r="E36" s="167">
        <f>'[2]поликлиника расш.бюджета '!L36</f>
        <v>0</v>
      </c>
      <c r="F36" s="167">
        <f>'[2]поликлиника расш.бюджета '!M36</f>
        <v>0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68"/>
      <c r="AN36" s="169"/>
      <c r="AO36" s="151">
        <f>'[2]поликлиника расш.бюджета '!V36</f>
        <v>0</v>
      </c>
      <c r="AP36" s="151">
        <f>'[2]поликлиника расш.бюджета '!W36</f>
        <v>0</v>
      </c>
      <c r="AQ36" s="151"/>
      <c r="AR36" s="151"/>
      <c r="AS36" s="170">
        <f t="shared" si="3"/>
        <v>0</v>
      </c>
      <c r="AT36" s="170">
        <f t="shared" si="3"/>
        <v>0</v>
      </c>
      <c r="AU36" s="170">
        <f t="shared" si="4"/>
        <v>0</v>
      </c>
      <c r="AV36" s="170">
        <f t="shared" si="4"/>
        <v>0</v>
      </c>
      <c r="AW36" s="170">
        <f t="shared" si="5"/>
        <v>0</v>
      </c>
      <c r="AX36" s="151">
        <f>'[2]поликлиника расш.бюджета '!AF36</f>
        <v>0</v>
      </c>
      <c r="AY36" s="151">
        <f>'[2]поликлиника расш.бюджета '!AG36</f>
        <v>0</v>
      </c>
      <c r="AZ36" s="171">
        <f t="shared" si="6"/>
        <v>0</v>
      </c>
      <c r="BA36" s="151"/>
      <c r="BB36" s="151"/>
      <c r="BC36" s="171">
        <f t="shared" si="7"/>
        <v>0</v>
      </c>
      <c r="BD36" s="171">
        <f t="shared" si="8"/>
        <v>0</v>
      </c>
      <c r="BE36" s="168"/>
      <c r="BF36" s="164" t="e">
        <f t="shared" si="9"/>
        <v>#DIV/0!</v>
      </c>
      <c r="BG36" s="164" t="e">
        <f t="shared" si="10"/>
        <v>#DIV/0!</v>
      </c>
      <c r="BH36" s="164" t="e">
        <f t="shared" si="10"/>
        <v>#DIV/0!</v>
      </c>
      <c r="BI36" s="173" t="e">
        <f t="shared" si="11"/>
        <v>#DIV/0!</v>
      </c>
      <c r="BJ36" s="173" t="e">
        <f t="shared" si="11"/>
        <v>#DIV/0!</v>
      </c>
      <c r="BK36" s="173" t="e">
        <f t="shared" si="12"/>
        <v>#DIV/0!</v>
      </c>
    </row>
    <row r="37" spans="1:63" ht="15" customHeight="1" thickBot="1">
      <c r="A37" s="174" t="s">
        <v>115</v>
      </c>
      <c r="B37" s="166">
        <f t="shared" si="0"/>
        <v>0</v>
      </c>
      <c r="C37" s="166">
        <f t="shared" si="1"/>
        <v>0</v>
      </c>
      <c r="D37" s="166">
        <f t="shared" si="2"/>
        <v>0</v>
      </c>
      <c r="E37" s="167">
        <f>'[2]поликлиника расш.бюджета '!L37</f>
        <v>0</v>
      </c>
      <c r="F37" s="167">
        <f>'[2]поликлиника расш.бюджета '!M37</f>
        <v>0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68"/>
      <c r="AN37" s="169"/>
      <c r="AO37" s="151">
        <f>'[2]поликлиника расш.бюджета '!V37</f>
        <v>0</v>
      </c>
      <c r="AP37" s="151">
        <f>'[2]поликлиника расш.бюджета '!W37</f>
        <v>0</v>
      </c>
      <c r="AQ37" s="151"/>
      <c r="AR37" s="151"/>
      <c r="AS37" s="170">
        <f t="shared" si="3"/>
        <v>0</v>
      </c>
      <c r="AT37" s="170">
        <f t="shared" si="3"/>
        <v>0</v>
      </c>
      <c r="AU37" s="170">
        <f t="shared" si="4"/>
        <v>0</v>
      </c>
      <c r="AV37" s="170">
        <f t="shared" si="4"/>
        <v>0</v>
      </c>
      <c r="AW37" s="170">
        <f t="shared" si="5"/>
        <v>0</v>
      </c>
      <c r="AX37" s="151">
        <f>'[2]поликлиника расш.бюджета '!AF37</f>
        <v>0</v>
      </c>
      <c r="AY37" s="151">
        <f>'[2]поликлиника расш.бюджета '!AG37</f>
        <v>0</v>
      </c>
      <c r="AZ37" s="171">
        <f t="shared" si="6"/>
        <v>0</v>
      </c>
      <c r="BA37" s="151"/>
      <c r="BB37" s="151"/>
      <c r="BC37" s="171">
        <f t="shared" si="7"/>
        <v>0</v>
      </c>
      <c r="BD37" s="171">
        <f t="shared" si="8"/>
        <v>0</v>
      </c>
      <c r="BE37" s="168"/>
      <c r="BF37" s="164" t="e">
        <f t="shared" si="9"/>
        <v>#DIV/0!</v>
      </c>
      <c r="BG37" s="164" t="e">
        <f t="shared" si="10"/>
        <v>#DIV/0!</v>
      </c>
      <c r="BH37" s="164" t="e">
        <f t="shared" si="10"/>
        <v>#DIV/0!</v>
      </c>
      <c r="BI37" s="173" t="e">
        <f t="shared" si="11"/>
        <v>#DIV/0!</v>
      </c>
      <c r="BJ37" s="173" t="e">
        <f t="shared" si="11"/>
        <v>#DIV/0!</v>
      </c>
      <c r="BK37" s="173" t="e">
        <f t="shared" si="12"/>
        <v>#DIV/0!</v>
      </c>
    </row>
    <row r="38" spans="1:63" ht="15" customHeight="1" thickBot="1">
      <c r="A38" s="174" t="s">
        <v>116</v>
      </c>
      <c r="B38" s="166">
        <f t="shared" si="0"/>
        <v>0</v>
      </c>
      <c r="C38" s="166">
        <f t="shared" si="1"/>
        <v>0</v>
      </c>
      <c r="D38" s="166">
        <f t="shared" si="2"/>
        <v>0</v>
      </c>
      <c r="E38" s="167">
        <f>'[2]поликлиника расш.бюджета '!L38</f>
        <v>0</v>
      </c>
      <c r="F38" s="167">
        <f>'[2]поликлиника расш.бюджета '!M38</f>
        <v>0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68"/>
      <c r="AN38" s="169"/>
      <c r="AO38" s="151">
        <f>'[2]поликлиника расш.бюджета '!V38</f>
        <v>0</v>
      </c>
      <c r="AP38" s="151">
        <f>'[2]поликлиника расш.бюджета '!W38</f>
        <v>0</v>
      </c>
      <c r="AQ38" s="151"/>
      <c r="AR38" s="151"/>
      <c r="AS38" s="170">
        <f t="shared" si="3"/>
        <v>0</v>
      </c>
      <c r="AT38" s="170">
        <f t="shared" si="3"/>
        <v>0</v>
      </c>
      <c r="AU38" s="170">
        <f t="shared" si="4"/>
        <v>0</v>
      </c>
      <c r="AV38" s="170">
        <f t="shared" si="4"/>
        <v>0</v>
      </c>
      <c r="AW38" s="170">
        <f t="shared" si="5"/>
        <v>0</v>
      </c>
      <c r="AX38" s="151">
        <f>'[2]поликлиника расш.бюджета '!AF38</f>
        <v>0</v>
      </c>
      <c r="AY38" s="151">
        <f>'[2]поликлиника расш.бюджета '!AG38</f>
        <v>0</v>
      </c>
      <c r="AZ38" s="171">
        <f t="shared" si="6"/>
        <v>0</v>
      </c>
      <c r="BA38" s="151"/>
      <c r="BB38" s="151"/>
      <c r="BC38" s="171">
        <f t="shared" si="7"/>
        <v>0</v>
      </c>
      <c r="BD38" s="171">
        <f t="shared" si="8"/>
        <v>0</v>
      </c>
      <c r="BE38" s="168"/>
      <c r="BF38" s="164" t="e">
        <f t="shared" si="9"/>
        <v>#DIV/0!</v>
      </c>
      <c r="BG38" s="164" t="e">
        <f t="shared" si="10"/>
        <v>#DIV/0!</v>
      </c>
      <c r="BH38" s="164" t="e">
        <f t="shared" si="10"/>
        <v>#DIV/0!</v>
      </c>
      <c r="BI38" s="173" t="e">
        <f t="shared" si="11"/>
        <v>#DIV/0!</v>
      </c>
      <c r="BJ38" s="173" t="e">
        <f t="shared" si="11"/>
        <v>#DIV/0!</v>
      </c>
      <c r="BK38" s="173" t="e">
        <f t="shared" si="12"/>
        <v>#DIV/0!</v>
      </c>
    </row>
    <row r="39" spans="1:63" ht="15" customHeight="1" thickBot="1">
      <c r="A39" s="174" t="s">
        <v>117</v>
      </c>
      <c r="B39" s="166">
        <f t="shared" si="0"/>
        <v>0</v>
      </c>
      <c r="C39" s="166">
        <f t="shared" si="1"/>
        <v>0</v>
      </c>
      <c r="D39" s="166">
        <f t="shared" si="2"/>
        <v>0</v>
      </c>
      <c r="E39" s="167">
        <f>'[2]поликлиника расш.бюджета '!L39</f>
        <v>0</v>
      </c>
      <c r="F39" s="167">
        <f>'[2]поликлиника расш.бюджета '!M39</f>
        <v>0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68"/>
      <c r="AN39" s="169"/>
      <c r="AO39" s="151">
        <f>'[2]поликлиника расш.бюджета '!V39</f>
        <v>0</v>
      </c>
      <c r="AP39" s="151">
        <f>'[2]поликлиника расш.бюджета '!W39</f>
        <v>0</v>
      </c>
      <c r="AQ39" s="151"/>
      <c r="AR39" s="151"/>
      <c r="AS39" s="170">
        <f t="shared" si="3"/>
        <v>0</v>
      </c>
      <c r="AT39" s="170">
        <f t="shared" si="3"/>
        <v>0</v>
      </c>
      <c r="AU39" s="170">
        <f t="shared" si="4"/>
        <v>0</v>
      </c>
      <c r="AV39" s="170">
        <f t="shared" si="4"/>
        <v>0</v>
      </c>
      <c r="AW39" s="170">
        <f t="shared" si="5"/>
        <v>0</v>
      </c>
      <c r="AX39" s="151">
        <f>'[2]поликлиника расш.бюджета '!AF39</f>
        <v>0</v>
      </c>
      <c r="AY39" s="151">
        <f>'[2]поликлиника расш.бюджета '!AG39</f>
        <v>0</v>
      </c>
      <c r="AZ39" s="171">
        <f t="shared" si="6"/>
        <v>0</v>
      </c>
      <c r="BA39" s="151"/>
      <c r="BB39" s="151"/>
      <c r="BC39" s="171">
        <f t="shared" si="7"/>
        <v>0</v>
      </c>
      <c r="BD39" s="171">
        <f t="shared" si="8"/>
        <v>0</v>
      </c>
      <c r="BE39" s="168"/>
      <c r="BF39" s="164" t="e">
        <f t="shared" si="9"/>
        <v>#DIV/0!</v>
      </c>
      <c r="BG39" s="164" t="e">
        <f t="shared" si="10"/>
        <v>#DIV/0!</v>
      </c>
      <c r="BH39" s="164" t="e">
        <f t="shared" si="10"/>
        <v>#DIV/0!</v>
      </c>
      <c r="BI39" s="173" t="e">
        <f t="shared" si="11"/>
        <v>#DIV/0!</v>
      </c>
      <c r="BJ39" s="173" t="e">
        <f t="shared" si="11"/>
        <v>#DIV/0!</v>
      </c>
      <c r="BK39" s="173" t="e">
        <f t="shared" si="12"/>
        <v>#DIV/0!</v>
      </c>
    </row>
    <row r="40" spans="1:63" ht="15" customHeight="1" thickBot="1">
      <c r="A40" s="174" t="s">
        <v>118</v>
      </c>
      <c r="B40" s="166">
        <f t="shared" si="0"/>
        <v>355</v>
      </c>
      <c r="C40" s="166">
        <f t="shared" si="1"/>
        <v>2600</v>
      </c>
      <c r="D40" s="166">
        <f t="shared" si="2"/>
        <v>2955</v>
      </c>
      <c r="E40" s="167">
        <f>'[2]поликлиника расш.бюджета '!L40</f>
        <v>355</v>
      </c>
      <c r="F40" s="167">
        <f>'[2]поликлиника расш.бюджета '!M40</f>
        <v>0</v>
      </c>
      <c r="G40" s="167">
        <v>1070</v>
      </c>
      <c r="H40" s="167">
        <v>400</v>
      </c>
      <c r="I40" s="167"/>
      <c r="J40" s="167"/>
      <c r="K40" s="167"/>
      <c r="L40" s="167">
        <v>1130</v>
      </c>
      <c r="M40" s="167"/>
      <c r="N40" s="167"/>
      <c r="O40" s="167"/>
      <c r="P40" s="167"/>
      <c r="Q40" s="167"/>
      <c r="R40" s="167"/>
      <c r="S40" s="167"/>
      <c r="T40" s="167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68"/>
      <c r="AN40" s="169"/>
      <c r="AO40" s="151">
        <f>'[2]поликлиника расш.бюджета '!V40</f>
        <v>0</v>
      </c>
      <c r="AP40" s="151">
        <f>'[2]поликлиника расш.бюджета '!W40</f>
        <v>0</v>
      </c>
      <c r="AQ40" s="151">
        <v>4352</v>
      </c>
      <c r="AR40" s="151">
        <v>2220</v>
      </c>
      <c r="AS40" s="170">
        <f t="shared" si="3"/>
        <v>355</v>
      </c>
      <c r="AT40" s="170">
        <f t="shared" si="3"/>
        <v>0</v>
      </c>
      <c r="AU40" s="170">
        <f t="shared" si="4"/>
        <v>5422</v>
      </c>
      <c r="AV40" s="170">
        <f t="shared" si="4"/>
        <v>3750</v>
      </c>
      <c r="AW40" s="170">
        <f t="shared" si="5"/>
        <v>9527</v>
      </c>
      <c r="AX40" s="151">
        <f>'[2]поликлиника расш.бюджета '!AF40</f>
        <v>0</v>
      </c>
      <c r="AY40" s="151">
        <f>'[2]поликлиника расш.бюджета '!AG40</f>
        <v>0</v>
      </c>
      <c r="AZ40" s="171">
        <f t="shared" si="6"/>
        <v>0</v>
      </c>
      <c r="BA40" s="151">
        <v>1674</v>
      </c>
      <c r="BB40" s="151">
        <v>854</v>
      </c>
      <c r="BC40" s="171">
        <f t="shared" si="7"/>
        <v>2528</v>
      </c>
      <c r="BD40" s="171">
        <f t="shared" si="8"/>
        <v>2528</v>
      </c>
      <c r="BE40" s="168">
        <v>3.5</v>
      </c>
      <c r="BF40" s="164">
        <f t="shared" si="9"/>
        <v>2722</v>
      </c>
      <c r="BG40" s="164" t="e">
        <f t="shared" si="10"/>
        <v>#DIV/0!</v>
      </c>
      <c r="BH40" s="164" t="e">
        <f t="shared" si="10"/>
        <v>#DIV/0!</v>
      </c>
      <c r="BI40" s="173">
        <f t="shared" si="11"/>
        <v>2.5997610513739544</v>
      </c>
      <c r="BJ40" s="173">
        <f t="shared" si="11"/>
        <v>2.5995316159250588</v>
      </c>
      <c r="BK40" s="173">
        <f t="shared" si="12"/>
        <v>2.5996835443037973</v>
      </c>
    </row>
    <row r="41" spans="1:63" ht="26.25" thickBot="1">
      <c r="A41" s="174" t="s">
        <v>119</v>
      </c>
      <c r="B41" s="166">
        <f t="shared" si="0"/>
        <v>0</v>
      </c>
      <c r="C41" s="166">
        <f t="shared" si="1"/>
        <v>1004</v>
      </c>
      <c r="D41" s="166">
        <f t="shared" si="2"/>
        <v>1004</v>
      </c>
      <c r="E41" s="167">
        <f>'[2]поликлиника расш.бюджета '!L41</f>
        <v>0</v>
      </c>
      <c r="F41" s="167">
        <f>'[2]поликлиника расш.бюджета '!M41</f>
        <v>0</v>
      </c>
      <c r="G41" s="167"/>
      <c r="H41" s="167"/>
      <c r="I41" s="167"/>
      <c r="J41" s="167"/>
      <c r="K41" s="167"/>
      <c r="L41" s="167">
        <v>1004</v>
      </c>
      <c r="M41" s="167"/>
      <c r="N41" s="167"/>
      <c r="O41" s="167"/>
      <c r="P41" s="167"/>
      <c r="Q41" s="167"/>
      <c r="R41" s="167"/>
      <c r="S41" s="167"/>
      <c r="T41" s="167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68"/>
      <c r="AN41" s="169"/>
      <c r="AO41" s="151">
        <f>'[2]поликлиника расш.бюджета '!V41</f>
        <v>0</v>
      </c>
      <c r="AP41" s="151">
        <f>'[2]поликлиника расш.бюджета '!W41</f>
        <v>0</v>
      </c>
      <c r="AQ41" s="151"/>
      <c r="AR41" s="151"/>
      <c r="AS41" s="170">
        <f t="shared" si="3"/>
        <v>0</v>
      </c>
      <c r="AT41" s="170">
        <f t="shared" si="3"/>
        <v>0</v>
      </c>
      <c r="AU41" s="170">
        <f t="shared" si="4"/>
        <v>0</v>
      </c>
      <c r="AV41" s="170">
        <f t="shared" si="4"/>
        <v>1004</v>
      </c>
      <c r="AW41" s="170">
        <f t="shared" si="5"/>
        <v>1004</v>
      </c>
      <c r="AX41" s="151">
        <f>'[2]поликлиника расш.бюджета '!AF41</f>
        <v>0</v>
      </c>
      <c r="AY41" s="151">
        <f>'[2]поликлиника расш.бюджета '!AG41</f>
        <v>0</v>
      </c>
      <c r="AZ41" s="171">
        <f t="shared" si="6"/>
        <v>0</v>
      </c>
      <c r="BA41" s="187"/>
      <c r="BB41" s="187"/>
      <c r="BC41" s="171">
        <f t="shared" si="7"/>
        <v>0</v>
      </c>
      <c r="BD41" s="171">
        <f t="shared" si="8"/>
        <v>0</v>
      </c>
      <c r="BE41" s="188"/>
      <c r="BF41" s="164" t="e">
        <f t="shared" si="9"/>
        <v>#DIV/0!</v>
      </c>
      <c r="BG41" s="164" t="e">
        <f t="shared" si="10"/>
        <v>#DIV/0!</v>
      </c>
      <c r="BH41" s="164" t="e">
        <f t="shared" si="10"/>
        <v>#DIV/0!</v>
      </c>
      <c r="BI41" s="173" t="e">
        <f t="shared" si="11"/>
        <v>#DIV/0!</v>
      </c>
      <c r="BJ41" s="173" t="e">
        <f t="shared" si="11"/>
        <v>#DIV/0!</v>
      </c>
      <c r="BK41" s="173" t="e">
        <f t="shared" si="12"/>
        <v>#DIV/0!</v>
      </c>
    </row>
    <row r="42" spans="1:63">
      <c r="A42" s="177" t="s">
        <v>120</v>
      </c>
      <c r="B42" s="166">
        <f t="shared" si="0"/>
        <v>355</v>
      </c>
      <c r="C42" s="166">
        <f t="shared" si="1"/>
        <v>5130</v>
      </c>
      <c r="D42" s="166">
        <f t="shared" si="2"/>
        <v>5485</v>
      </c>
      <c r="E42" s="167">
        <f>'[2]поликлиника расш.бюджета '!L42</f>
        <v>355</v>
      </c>
      <c r="F42" s="167">
        <f>'[2]поликлиника расш.бюджета '!M42</f>
        <v>0</v>
      </c>
      <c r="G42" s="167">
        <v>2480</v>
      </c>
      <c r="H42" s="167"/>
      <c r="I42" s="167"/>
      <c r="J42" s="167"/>
      <c r="K42" s="167">
        <v>2300</v>
      </c>
      <c r="L42" s="167"/>
      <c r="M42" s="167"/>
      <c r="N42" s="167"/>
      <c r="O42" s="167"/>
      <c r="P42" s="167"/>
      <c r="Q42" s="167"/>
      <c r="R42" s="167"/>
      <c r="S42" s="167">
        <v>350</v>
      </c>
      <c r="T42" s="167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68">
        <v>2650</v>
      </c>
      <c r="AN42" s="169"/>
      <c r="AO42" s="151">
        <f>'[2]поликлиника расш.бюджета '!V42</f>
        <v>0</v>
      </c>
      <c r="AP42" s="151">
        <f>'[2]поликлиника расш.бюджета '!W42</f>
        <v>0</v>
      </c>
      <c r="AQ42" s="151">
        <v>9930</v>
      </c>
      <c r="AR42" s="151"/>
      <c r="AS42" s="170">
        <f t="shared" si="3"/>
        <v>355</v>
      </c>
      <c r="AT42" s="170">
        <f t="shared" si="3"/>
        <v>0</v>
      </c>
      <c r="AU42" s="170">
        <f t="shared" si="4"/>
        <v>17710</v>
      </c>
      <c r="AV42" s="170">
        <f t="shared" si="4"/>
        <v>0</v>
      </c>
      <c r="AW42" s="170">
        <f t="shared" si="5"/>
        <v>18065</v>
      </c>
      <c r="AX42" s="151">
        <f>'[2]поликлиника расш.бюджета '!AF42</f>
        <v>0</v>
      </c>
      <c r="AY42" s="151">
        <f>'[2]поликлиника расш.бюджета '!AG42</f>
        <v>0</v>
      </c>
      <c r="AZ42" s="171">
        <f t="shared" si="6"/>
        <v>0</v>
      </c>
      <c r="BA42" s="187">
        <v>3050</v>
      </c>
      <c r="BB42" s="187"/>
      <c r="BC42" s="171">
        <f t="shared" si="7"/>
        <v>3050</v>
      </c>
      <c r="BD42" s="171">
        <f t="shared" si="8"/>
        <v>3050</v>
      </c>
      <c r="BE42" s="188">
        <v>4</v>
      </c>
      <c r="BF42" s="164">
        <f t="shared" si="9"/>
        <v>4516.25</v>
      </c>
      <c r="BG42" s="164" t="e">
        <f t="shared" si="10"/>
        <v>#DIV/0!</v>
      </c>
      <c r="BH42" s="164" t="e">
        <f t="shared" si="10"/>
        <v>#DIV/0!</v>
      </c>
      <c r="BI42" s="173">
        <f t="shared" si="11"/>
        <v>3.2557377049180327</v>
      </c>
      <c r="BJ42" s="173" t="e">
        <f t="shared" si="11"/>
        <v>#DIV/0!</v>
      </c>
      <c r="BK42" s="173">
        <f t="shared" si="12"/>
        <v>3.2557377049180327</v>
      </c>
    </row>
    <row r="43" spans="1:63">
      <c r="A43" s="178" t="s">
        <v>121</v>
      </c>
      <c r="B43" s="179">
        <f t="shared" si="0"/>
        <v>355</v>
      </c>
      <c r="C43" s="179">
        <f t="shared" si="1"/>
        <v>5130</v>
      </c>
      <c r="D43" s="179">
        <f t="shared" si="2"/>
        <v>5485</v>
      </c>
      <c r="E43" s="167">
        <f>'[2]поликлиника расш.бюджета '!L43</f>
        <v>355</v>
      </c>
      <c r="F43" s="180"/>
      <c r="G43" s="180">
        <v>2480</v>
      </c>
      <c r="H43" s="180"/>
      <c r="I43" s="180"/>
      <c r="J43" s="180"/>
      <c r="K43" s="180">
        <v>2300</v>
      </c>
      <c r="L43" s="180"/>
      <c r="M43" s="180"/>
      <c r="N43" s="180"/>
      <c r="O43" s="180"/>
      <c r="P43" s="180"/>
      <c r="Q43" s="180"/>
      <c r="R43" s="180"/>
      <c r="S43" s="180">
        <v>350</v>
      </c>
      <c r="T43" s="180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2">
        <v>2650</v>
      </c>
      <c r="AN43" s="183"/>
      <c r="AO43" s="181"/>
      <c r="AP43" s="181"/>
      <c r="AQ43" s="181">
        <v>9930</v>
      </c>
      <c r="AR43" s="181"/>
      <c r="AS43" s="170">
        <f t="shared" si="3"/>
        <v>355</v>
      </c>
      <c r="AT43" s="170">
        <f t="shared" si="3"/>
        <v>0</v>
      </c>
      <c r="AU43" s="170">
        <f t="shared" si="4"/>
        <v>17710</v>
      </c>
      <c r="AV43" s="170">
        <f t="shared" si="4"/>
        <v>0</v>
      </c>
      <c r="AW43" s="184">
        <f t="shared" si="5"/>
        <v>18065</v>
      </c>
      <c r="AX43" s="189"/>
      <c r="AY43" s="189"/>
      <c r="AZ43" s="185">
        <f t="shared" si="6"/>
        <v>0</v>
      </c>
      <c r="BA43" s="190">
        <v>3050</v>
      </c>
      <c r="BB43" s="189"/>
      <c r="BC43" s="185">
        <f t="shared" si="7"/>
        <v>3050</v>
      </c>
      <c r="BD43" s="185">
        <f t="shared" si="8"/>
        <v>3050</v>
      </c>
      <c r="BE43" s="191">
        <v>4</v>
      </c>
      <c r="BF43" s="186">
        <f t="shared" si="9"/>
        <v>4516.25</v>
      </c>
      <c r="BG43" s="164" t="e">
        <f t="shared" si="10"/>
        <v>#DIV/0!</v>
      </c>
      <c r="BH43" s="164" t="e">
        <f t="shared" si="10"/>
        <v>#DIV/0!</v>
      </c>
      <c r="BI43" s="173">
        <f t="shared" si="11"/>
        <v>3.2557377049180327</v>
      </c>
      <c r="BJ43" s="173" t="e">
        <f t="shared" si="11"/>
        <v>#DIV/0!</v>
      </c>
      <c r="BK43" s="173">
        <f t="shared" si="12"/>
        <v>3.2557377049180327</v>
      </c>
    </row>
    <row r="44" spans="1:63" ht="25.5">
      <c r="A44" s="192" t="s">
        <v>122</v>
      </c>
      <c r="B44" s="166">
        <f t="shared" si="0"/>
        <v>0</v>
      </c>
      <c r="C44" s="166">
        <f t="shared" si="1"/>
        <v>600</v>
      </c>
      <c r="D44" s="166">
        <f t="shared" si="2"/>
        <v>600</v>
      </c>
      <c r="E44" s="167">
        <f>'[2]поликлиника расш.бюджета '!L44</f>
        <v>0</v>
      </c>
      <c r="F44" s="167">
        <f>'[2]поликлиника расш.бюджета '!M44</f>
        <v>0</v>
      </c>
      <c r="G44" s="167"/>
      <c r="H44" s="167">
        <v>600</v>
      </c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68"/>
      <c r="AN44" s="169"/>
      <c r="AO44" s="151">
        <f>'[2]поликлиника расш.бюджета '!V44</f>
        <v>0</v>
      </c>
      <c r="AP44" s="151">
        <f>'[2]поликлиника расш.бюджета '!W44</f>
        <v>0</v>
      </c>
      <c r="AQ44" s="151"/>
      <c r="AR44" s="151">
        <v>1000</v>
      </c>
      <c r="AS44" s="170">
        <f t="shared" si="3"/>
        <v>0</v>
      </c>
      <c r="AT44" s="170">
        <f t="shared" si="3"/>
        <v>0</v>
      </c>
      <c r="AU44" s="170">
        <f t="shared" si="4"/>
        <v>0</v>
      </c>
      <c r="AV44" s="170">
        <f t="shared" si="4"/>
        <v>1600</v>
      </c>
      <c r="AW44" s="170">
        <f t="shared" si="5"/>
        <v>1600</v>
      </c>
      <c r="AX44" s="151">
        <f>'[2]поликлиника расш.бюджета '!AF44</f>
        <v>0</v>
      </c>
      <c r="AY44" s="151">
        <f>'[2]поликлиника расш.бюджета '!AG44</f>
        <v>0</v>
      </c>
      <c r="AZ44" s="171">
        <f t="shared" si="6"/>
        <v>0</v>
      </c>
      <c r="BA44" s="187"/>
      <c r="BB44" s="187"/>
      <c r="BC44" s="171">
        <f t="shared" si="7"/>
        <v>0</v>
      </c>
      <c r="BD44" s="171">
        <f t="shared" si="8"/>
        <v>0</v>
      </c>
      <c r="BE44" s="188">
        <v>0.5</v>
      </c>
      <c r="BF44" s="164">
        <f t="shared" si="9"/>
        <v>3200</v>
      </c>
      <c r="BG44" s="164" t="e">
        <f t="shared" si="10"/>
        <v>#DIV/0!</v>
      </c>
      <c r="BH44" s="164" t="e">
        <f t="shared" si="10"/>
        <v>#DIV/0!</v>
      </c>
      <c r="BI44" s="173" t="e">
        <f t="shared" si="11"/>
        <v>#DIV/0!</v>
      </c>
      <c r="BJ44" s="173" t="e">
        <f t="shared" si="11"/>
        <v>#DIV/0!</v>
      </c>
      <c r="BK44" s="173" t="e">
        <f t="shared" si="12"/>
        <v>#DIV/0!</v>
      </c>
    </row>
    <row r="45" spans="1:63" ht="15.75" thickBot="1">
      <c r="A45" s="175" t="s">
        <v>123</v>
      </c>
      <c r="B45" s="166">
        <f t="shared" si="0"/>
        <v>0</v>
      </c>
      <c r="C45" s="166">
        <f t="shared" si="1"/>
        <v>0</v>
      </c>
      <c r="D45" s="166">
        <f t="shared" si="2"/>
        <v>0</v>
      </c>
      <c r="E45" s="167">
        <f>'[2]поликлиника расш.бюджета '!L45</f>
        <v>0</v>
      </c>
      <c r="F45" s="167">
        <f>'[2]поликлиника расш.бюджета '!M45</f>
        <v>0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68"/>
      <c r="AN45" s="169"/>
      <c r="AO45" s="151">
        <f>'[2]поликлиника расш.бюджета '!V45</f>
        <v>0</v>
      </c>
      <c r="AP45" s="151">
        <f>'[2]поликлиника расш.бюджета '!W45</f>
        <v>0</v>
      </c>
      <c r="AQ45" s="151"/>
      <c r="AR45" s="151"/>
      <c r="AS45" s="170">
        <f t="shared" si="3"/>
        <v>0</v>
      </c>
      <c r="AT45" s="170">
        <f t="shared" si="3"/>
        <v>0</v>
      </c>
      <c r="AU45" s="170">
        <f t="shared" si="4"/>
        <v>0</v>
      </c>
      <c r="AV45" s="170">
        <f t="shared" si="4"/>
        <v>0</v>
      </c>
      <c r="AW45" s="170">
        <f t="shared" si="5"/>
        <v>0</v>
      </c>
      <c r="AX45" s="151">
        <f>'[2]поликлиника расш.бюджета '!AF45</f>
        <v>0</v>
      </c>
      <c r="AY45" s="151">
        <f>'[2]поликлиника расш.бюджета '!AG45</f>
        <v>0</v>
      </c>
      <c r="AZ45" s="171">
        <f t="shared" si="6"/>
        <v>0</v>
      </c>
      <c r="BA45" s="187"/>
      <c r="BB45" s="187"/>
      <c r="BC45" s="171">
        <f t="shared" si="7"/>
        <v>0</v>
      </c>
      <c r="BD45" s="171">
        <f t="shared" si="8"/>
        <v>0</v>
      </c>
      <c r="BE45" s="188"/>
      <c r="BF45" s="164" t="e">
        <f t="shared" si="9"/>
        <v>#DIV/0!</v>
      </c>
      <c r="BG45" s="164" t="e">
        <f t="shared" si="10"/>
        <v>#DIV/0!</v>
      </c>
      <c r="BH45" s="164" t="e">
        <f t="shared" si="10"/>
        <v>#DIV/0!</v>
      </c>
      <c r="BI45" s="173" t="e">
        <f t="shared" si="11"/>
        <v>#DIV/0!</v>
      </c>
      <c r="BJ45" s="173" t="e">
        <f t="shared" si="11"/>
        <v>#DIV/0!</v>
      </c>
      <c r="BK45" s="173" t="e">
        <f t="shared" si="12"/>
        <v>#DIV/0!</v>
      </c>
    </row>
    <row r="46" spans="1:63" ht="15.75" thickBot="1">
      <c r="A46" s="175" t="s">
        <v>124</v>
      </c>
      <c r="B46" s="166">
        <f t="shared" si="0"/>
        <v>0</v>
      </c>
      <c r="C46" s="166">
        <f t="shared" si="1"/>
        <v>0</v>
      </c>
      <c r="D46" s="166">
        <f t="shared" si="2"/>
        <v>0</v>
      </c>
      <c r="E46" s="167">
        <f>'[2]поликлиника расш.бюджета '!L46</f>
        <v>0</v>
      </c>
      <c r="F46" s="167">
        <f>'[2]поликлиника расш.бюджета '!M46</f>
        <v>0</v>
      </c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68"/>
      <c r="AN46" s="169"/>
      <c r="AO46" s="151">
        <f>'[2]поликлиника расш.бюджета '!V46</f>
        <v>0</v>
      </c>
      <c r="AP46" s="151">
        <f>'[2]поликлиника расш.бюджета '!W46</f>
        <v>0</v>
      </c>
      <c r="AQ46" s="151"/>
      <c r="AR46" s="151"/>
      <c r="AS46" s="170">
        <f t="shared" si="3"/>
        <v>0</v>
      </c>
      <c r="AT46" s="170">
        <f t="shared" si="3"/>
        <v>0</v>
      </c>
      <c r="AU46" s="170">
        <f t="shared" si="4"/>
        <v>0</v>
      </c>
      <c r="AV46" s="170">
        <f t="shared" si="4"/>
        <v>0</v>
      </c>
      <c r="AW46" s="170">
        <f t="shared" si="5"/>
        <v>0</v>
      </c>
      <c r="AX46" s="151">
        <f>'[2]поликлиника расш.бюджета '!AF46</f>
        <v>0</v>
      </c>
      <c r="AY46" s="151">
        <f>'[2]поликлиника расш.бюджета '!AG46</f>
        <v>0</v>
      </c>
      <c r="AZ46" s="171">
        <f t="shared" si="6"/>
        <v>0</v>
      </c>
      <c r="BA46" s="187"/>
      <c r="BB46" s="187"/>
      <c r="BC46" s="171">
        <f t="shared" si="7"/>
        <v>0</v>
      </c>
      <c r="BD46" s="171">
        <f t="shared" si="8"/>
        <v>0</v>
      </c>
      <c r="BE46" s="188"/>
      <c r="BF46" s="164" t="e">
        <f t="shared" si="9"/>
        <v>#DIV/0!</v>
      </c>
      <c r="BG46" s="164" t="e">
        <f t="shared" si="10"/>
        <v>#DIV/0!</v>
      </c>
      <c r="BH46" s="164" t="e">
        <f t="shared" si="10"/>
        <v>#DIV/0!</v>
      </c>
      <c r="BI46" s="173" t="e">
        <f t="shared" si="11"/>
        <v>#DIV/0!</v>
      </c>
      <c r="BJ46" s="173" t="e">
        <f t="shared" si="11"/>
        <v>#DIV/0!</v>
      </c>
      <c r="BK46" s="173" t="e">
        <f t="shared" si="12"/>
        <v>#DIV/0!</v>
      </c>
    </row>
    <row r="47" spans="1:63" ht="15.75" thickBot="1">
      <c r="A47" s="175" t="s">
        <v>125</v>
      </c>
      <c r="B47" s="166">
        <f t="shared" si="0"/>
        <v>0</v>
      </c>
      <c r="C47" s="166">
        <f t="shared" si="1"/>
        <v>0</v>
      </c>
      <c r="D47" s="166">
        <f t="shared" si="2"/>
        <v>0</v>
      </c>
      <c r="E47" s="167">
        <f>'[2]поликлиника расш.бюджета '!L47</f>
        <v>0</v>
      </c>
      <c r="F47" s="167">
        <f>'[2]поликлиника расш.бюджета '!M47</f>
        <v>0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68"/>
      <c r="AN47" s="169"/>
      <c r="AO47" s="151">
        <f>'[2]поликлиника расш.бюджета '!V47</f>
        <v>0</v>
      </c>
      <c r="AP47" s="151">
        <f>'[2]поликлиника расш.бюджета '!W47</f>
        <v>0</v>
      </c>
      <c r="AQ47" s="151"/>
      <c r="AR47" s="151"/>
      <c r="AS47" s="170">
        <f t="shared" si="3"/>
        <v>0</v>
      </c>
      <c r="AT47" s="170">
        <f t="shared" si="3"/>
        <v>0</v>
      </c>
      <c r="AU47" s="170">
        <f t="shared" si="4"/>
        <v>0</v>
      </c>
      <c r="AV47" s="170">
        <f t="shared" si="4"/>
        <v>0</v>
      </c>
      <c r="AW47" s="170">
        <f t="shared" si="5"/>
        <v>0</v>
      </c>
      <c r="AX47" s="151">
        <f>'[2]поликлиника расш.бюджета '!AF47</f>
        <v>0</v>
      </c>
      <c r="AY47" s="151">
        <f>'[2]поликлиника расш.бюджета '!AG47</f>
        <v>0</v>
      </c>
      <c r="AZ47" s="171">
        <f t="shared" si="6"/>
        <v>0</v>
      </c>
      <c r="BA47" s="187"/>
      <c r="BB47" s="187"/>
      <c r="BC47" s="171">
        <f t="shared" si="7"/>
        <v>0</v>
      </c>
      <c r="BD47" s="171">
        <f t="shared" si="8"/>
        <v>0</v>
      </c>
      <c r="BE47" s="188"/>
      <c r="BF47" s="164" t="e">
        <f t="shared" si="9"/>
        <v>#DIV/0!</v>
      </c>
      <c r="BG47" s="164" t="e">
        <f t="shared" si="10"/>
        <v>#DIV/0!</v>
      </c>
      <c r="BH47" s="164" t="e">
        <f t="shared" si="10"/>
        <v>#DIV/0!</v>
      </c>
      <c r="BI47" s="173" t="e">
        <f t="shared" si="11"/>
        <v>#DIV/0!</v>
      </c>
      <c r="BJ47" s="173" t="e">
        <f t="shared" si="11"/>
        <v>#DIV/0!</v>
      </c>
      <c r="BK47" s="173" t="e">
        <f t="shared" si="12"/>
        <v>#DIV/0!</v>
      </c>
    </row>
    <row r="48" spans="1:63" ht="15.75" thickBot="1">
      <c r="A48" s="175" t="s">
        <v>126</v>
      </c>
      <c r="B48" s="166">
        <f t="shared" si="0"/>
        <v>1520</v>
      </c>
      <c r="C48" s="166">
        <f t="shared" si="1"/>
        <v>0</v>
      </c>
      <c r="D48" s="166">
        <f t="shared" si="2"/>
        <v>1520</v>
      </c>
      <c r="E48" s="167">
        <f>'[2]поликлиника расш.бюджета '!L48</f>
        <v>1008</v>
      </c>
      <c r="F48" s="167">
        <f>'[2]поликлиника расш.бюджета '!M48</f>
        <v>512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68"/>
      <c r="AN48" s="169"/>
      <c r="AO48" s="151">
        <f>'[2]поликлиника расш.бюджета '!V48</f>
        <v>1425</v>
      </c>
      <c r="AP48" s="151">
        <f>'[2]поликлиника расш.бюджета '!W48</f>
        <v>780</v>
      </c>
      <c r="AQ48" s="151"/>
      <c r="AR48" s="151"/>
      <c r="AS48" s="170">
        <f t="shared" si="3"/>
        <v>2433</v>
      </c>
      <c r="AT48" s="170">
        <f t="shared" si="3"/>
        <v>1292</v>
      </c>
      <c r="AU48" s="170">
        <f t="shared" si="4"/>
        <v>0</v>
      </c>
      <c r="AV48" s="170">
        <f t="shared" si="4"/>
        <v>0</v>
      </c>
      <c r="AW48" s="170">
        <f t="shared" si="5"/>
        <v>3725</v>
      </c>
      <c r="AX48" s="151">
        <f>'[2]поликлиника расш.бюджета '!AF48</f>
        <v>548</v>
      </c>
      <c r="AY48" s="151">
        <f>'[2]поликлиника расш.бюджета '!AG48</f>
        <v>300</v>
      </c>
      <c r="AZ48" s="171">
        <f t="shared" si="6"/>
        <v>848</v>
      </c>
      <c r="BA48" s="187"/>
      <c r="BB48" s="187"/>
      <c r="BC48" s="171">
        <f t="shared" si="7"/>
        <v>0</v>
      </c>
      <c r="BD48" s="171">
        <f t="shared" si="8"/>
        <v>848</v>
      </c>
      <c r="BE48" s="187">
        <v>1</v>
      </c>
      <c r="BF48" s="164">
        <f t="shared" si="9"/>
        <v>3725</v>
      </c>
      <c r="BG48" s="164">
        <f t="shared" si="10"/>
        <v>2.6003649635036497</v>
      </c>
      <c r="BH48" s="164">
        <f t="shared" si="10"/>
        <v>2.6</v>
      </c>
      <c r="BI48" s="173" t="e">
        <f t="shared" si="11"/>
        <v>#DIV/0!</v>
      </c>
      <c r="BJ48" s="173" t="e">
        <f t="shared" si="11"/>
        <v>#DIV/0!</v>
      </c>
      <c r="BK48" s="173">
        <f t="shared" si="12"/>
        <v>2.6002358490566038</v>
      </c>
    </row>
    <row r="49" spans="1:64" ht="15.75" thickBot="1">
      <c r="A49" s="175" t="s">
        <v>127</v>
      </c>
      <c r="B49" s="166">
        <f t="shared" si="0"/>
        <v>355</v>
      </c>
      <c r="C49" s="166">
        <f t="shared" si="1"/>
        <v>1859</v>
      </c>
      <c r="D49" s="166">
        <f t="shared" si="2"/>
        <v>2214</v>
      </c>
      <c r="E49" s="167">
        <f>'[2]поликлиника расш.бюджета '!L49</f>
        <v>355</v>
      </c>
      <c r="F49" s="167">
        <f>'[2]поликлиника расш.бюджета '!M49</f>
        <v>0</v>
      </c>
      <c r="G49" s="167">
        <v>1010</v>
      </c>
      <c r="H49" s="167">
        <v>300</v>
      </c>
      <c r="I49" s="167"/>
      <c r="J49" s="167"/>
      <c r="K49" s="167"/>
      <c r="L49" s="167">
        <v>549</v>
      </c>
      <c r="M49" s="167"/>
      <c r="N49" s="167"/>
      <c r="O49" s="167"/>
      <c r="P49" s="167"/>
      <c r="Q49" s="167"/>
      <c r="R49" s="167"/>
      <c r="S49" s="167"/>
      <c r="T49" s="167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68"/>
      <c r="AN49" s="169"/>
      <c r="AO49" s="151">
        <f>'[2]поликлиника расш.бюджета '!V49</f>
        <v>0</v>
      </c>
      <c r="AP49" s="151">
        <f>'[2]поликлиника расш.бюджета '!W49</f>
        <v>0</v>
      </c>
      <c r="AQ49" s="151">
        <v>3220</v>
      </c>
      <c r="AR49" s="151">
        <v>1863</v>
      </c>
      <c r="AS49" s="170">
        <f t="shared" si="3"/>
        <v>355</v>
      </c>
      <c r="AT49" s="170">
        <f t="shared" si="3"/>
        <v>0</v>
      </c>
      <c r="AU49" s="170">
        <f t="shared" si="4"/>
        <v>4230</v>
      </c>
      <c r="AV49" s="170">
        <f t="shared" si="4"/>
        <v>2712</v>
      </c>
      <c r="AW49" s="170">
        <f t="shared" si="5"/>
        <v>7297</v>
      </c>
      <c r="AX49" s="151">
        <f>'[2]поликлиника расш.бюджета '!AF49</f>
        <v>0</v>
      </c>
      <c r="AY49" s="151">
        <f>'[2]поликлиника расш.бюджета '!AG49</f>
        <v>0</v>
      </c>
      <c r="AZ49" s="171">
        <f t="shared" si="6"/>
        <v>0</v>
      </c>
      <c r="BA49" s="187">
        <v>854</v>
      </c>
      <c r="BB49" s="187">
        <v>332</v>
      </c>
      <c r="BC49" s="171">
        <f t="shared" si="7"/>
        <v>1186</v>
      </c>
      <c r="BD49" s="171">
        <f t="shared" si="8"/>
        <v>1186</v>
      </c>
      <c r="BE49" s="188">
        <v>1</v>
      </c>
      <c r="BF49" s="164">
        <f t="shared" si="9"/>
        <v>7297</v>
      </c>
      <c r="BG49" s="164" t="e">
        <f t="shared" si="10"/>
        <v>#DIV/0!</v>
      </c>
      <c r="BH49" s="164" t="e">
        <f t="shared" si="10"/>
        <v>#DIV/0!</v>
      </c>
      <c r="BI49" s="173">
        <f t="shared" si="11"/>
        <v>3.7704918032786887</v>
      </c>
      <c r="BJ49" s="173">
        <f t="shared" si="11"/>
        <v>5.6114457831325302</v>
      </c>
      <c r="BK49" s="173">
        <f t="shared" si="12"/>
        <v>4.2858347386172007</v>
      </c>
    </row>
    <row r="50" spans="1:64" ht="15.75" thickBot="1">
      <c r="A50" s="175" t="s">
        <v>128</v>
      </c>
      <c r="B50" s="166">
        <f t="shared" si="0"/>
        <v>0</v>
      </c>
      <c r="C50" s="166">
        <f t="shared" si="1"/>
        <v>738</v>
      </c>
      <c r="D50" s="166">
        <f t="shared" si="2"/>
        <v>738</v>
      </c>
      <c r="E50" s="167">
        <f>'[2]поликлиника расш.бюджета '!L50</f>
        <v>0</v>
      </c>
      <c r="F50" s="167">
        <f>'[2]поликлиника расш.бюджета '!M50</f>
        <v>0</v>
      </c>
      <c r="G50" s="167">
        <v>236</v>
      </c>
      <c r="H50" s="167"/>
      <c r="I50" s="167"/>
      <c r="J50" s="167"/>
      <c r="K50" s="167"/>
      <c r="L50" s="167">
        <v>502</v>
      </c>
      <c r="M50" s="167"/>
      <c r="N50" s="167"/>
      <c r="O50" s="167"/>
      <c r="P50" s="167"/>
      <c r="Q50" s="167"/>
      <c r="R50" s="167"/>
      <c r="S50" s="167"/>
      <c r="T50" s="167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68"/>
      <c r="AN50" s="169"/>
      <c r="AO50" s="151">
        <f>'[2]поликлиника расш.бюджета '!V50</f>
        <v>0</v>
      </c>
      <c r="AP50" s="151">
        <f>'[2]поликлиника расш.бюджета '!W50</f>
        <v>0</v>
      </c>
      <c r="AQ50" s="151">
        <v>832</v>
      </c>
      <c r="AR50" s="151">
        <v>291</v>
      </c>
      <c r="AS50" s="170">
        <f t="shared" si="3"/>
        <v>0</v>
      </c>
      <c r="AT50" s="170">
        <f t="shared" si="3"/>
        <v>0</v>
      </c>
      <c r="AU50" s="170">
        <f t="shared" si="4"/>
        <v>1068</v>
      </c>
      <c r="AV50" s="170">
        <f t="shared" si="4"/>
        <v>793</v>
      </c>
      <c r="AW50" s="170">
        <f t="shared" si="5"/>
        <v>1861</v>
      </c>
      <c r="AX50" s="151">
        <f>'[2]поликлиника расш.бюджета '!AF50</f>
        <v>0</v>
      </c>
      <c r="AY50" s="151">
        <f>'[2]поликлиника расш.бюджета '!AG50</f>
        <v>0</v>
      </c>
      <c r="AZ50" s="171">
        <f t="shared" si="6"/>
        <v>0</v>
      </c>
      <c r="BA50" s="187">
        <v>320</v>
      </c>
      <c r="BB50" s="187">
        <v>112</v>
      </c>
      <c r="BC50" s="171">
        <f t="shared" si="7"/>
        <v>432</v>
      </c>
      <c r="BD50" s="171">
        <f t="shared" si="8"/>
        <v>432</v>
      </c>
      <c r="BE50" s="187">
        <v>0.5</v>
      </c>
      <c r="BF50" s="164">
        <f t="shared" si="9"/>
        <v>3722</v>
      </c>
      <c r="BG50" s="164" t="e">
        <f t="shared" si="10"/>
        <v>#DIV/0!</v>
      </c>
      <c r="BH50" s="164" t="e">
        <f t="shared" si="10"/>
        <v>#DIV/0!</v>
      </c>
      <c r="BI50" s="173">
        <f t="shared" si="11"/>
        <v>2.6</v>
      </c>
      <c r="BJ50" s="173">
        <f t="shared" si="11"/>
        <v>2.5982142857142856</v>
      </c>
      <c r="BK50" s="173">
        <f t="shared" si="12"/>
        <v>2.5995370370370372</v>
      </c>
    </row>
    <row r="51" spans="1:64" ht="15.75" thickBot="1">
      <c r="A51" s="175" t="s">
        <v>129</v>
      </c>
      <c r="B51" s="166">
        <f t="shared" si="0"/>
        <v>0</v>
      </c>
      <c r="C51" s="166">
        <f t="shared" si="1"/>
        <v>0</v>
      </c>
      <c r="D51" s="166">
        <f t="shared" si="2"/>
        <v>0</v>
      </c>
      <c r="E51" s="167">
        <f>'[2]поликлиника расш.бюджета '!L51</f>
        <v>0</v>
      </c>
      <c r="F51" s="167">
        <f>'[2]поликлиника расш.бюджета '!M51</f>
        <v>0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68"/>
      <c r="AN51" s="169"/>
      <c r="AO51" s="151">
        <f>'[2]поликлиника расш.бюджета '!V51</f>
        <v>0</v>
      </c>
      <c r="AP51" s="151">
        <f>'[2]поликлиника расш.бюджета '!W51</f>
        <v>0</v>
      </c>
      <c r="AQ51" s="151"/>
      <c r="AR51" s="151"/>
      <c r="AS51" s="170">
        <f t="shared" si="3"/>
        <v>0</v>
      </c>
      <c r="AT51" s="170">
        <f t="shared" si="3"/>
        <v>0</v>
      </c>
      <c r="AU51" s="170">
        <f t="shared" si="4"/>
        <v>0</v>
      </c>
      <c r="AV51" s="170">
        <f t="shared" si="4"/>
        <v>0</v>
      </c>
      <c r="AW51" s="170">
        <f t="shared" si="5"/>
        <v>0</v>
      </c>
      <c r="AX51" s="151">
        <f>'[2]поликлиника расш.бюджета '!AF51</f>
        <v>0</v>
      </c>
      <c r="AY51" s="151">
        <f>'[2]поликлиника расш.бюджета '!AG51</f>
        <v>0</v>
      </c>
      <c r="AZ51" s="171">
        <f t="shared" si="6"/>
        <v>0</v>
      </c>
      <c r="BA51" s="193"/>
      <c r="BB51" s="193"/>
      <c r="BC51" s="171">
        <f t="shared" si="7"/>
        <v>0</v>
      </c>
      <c r="BD51" s="171">
        <f t="shared" si="8"/>
        <v>0</v>
      </c>
      <c r="BE51" s="193"/>
      <c r="BF51" s="164" t="e">
        <f t="shared" si="9"/>
        <v>#DIV/0!</v>
      </c>
      <c r="BG51" s="164" t="e">
        <f t="shared" si="10"/>
        <v>#DIV/0!</v>
      </c>
      <c r="BH51" s="164" t="e">
        <f t="shared" si="10"/>
        <v>#DIV/0!</v>
      </c>
      <c r="BI51" s="173" t="e">
        <f t="shared" si="11"/>
        <v>#DIV/0!</v>
      </c>
      <c r="BJ51" s="173" t="e">
        <f t="shared" si="11"/>
        <v>#DIV/0!</v>
      </c>
      <c r="BK51" s="173" t="e">
        <f t="shared" si="12"/>
        <v>#DIV/0!</v>
      </c>
    </row>
    <row r="52" spans="1:64">
      <c r="A52" s="194" t="s">
        <v>130</v>
      </c>
      <c r="B52" s="195">
        <f t="shared" si="0"/>
        <v>10722</v>
      </c>
      <c r="C52" s="195">
        <f t="shared" si="1"/>
        <v>35928</v>
      </c>
      <c r="D52" s="196">
        <f t="shared" ref="D52" si="13">SUM(D7:D51)-D29-D43</f>
        <v>46650</v>
      </c>
      <c r="E52" s="197">
        <f>SUM(E7:E51)-E29-E43</f>
        <v>9654</v>
      </c>
      <c r="F52" s="197">
        <f t="shared" ref="F52:AL52" si="14">SUM(F7:F51)-F29-F43</f>
        <v>1068</v>
      </c>
      <c r="G52" s="197">
        <f t="shared" si="14"/>
        <v>15069</v>
      </c>
      <c r="H52" s="197">
        <f t="shared" si="14"/>
        <v>5090</v>
      </c>
      <c r="I52" s="197">
        <f t="shared" si="14"/>
        <v>0</v>
      </c>
      <c r="J52" s="197">
        <f t="shared" si="14"/>
        <v>0</v>
      </c>
      <c r="K52" s="197">
        <f t="shared" si="14"/>
        <v>3800</v>
      </c>
      <c r="L52" s="197">
        <f t="shared" si="14"/>
        <v>10219</v>
      </c>
      <c r="M52" s="197">
        <f t="shared" si="14"/>
        <v>0</v>
      </c>
      <c r="N52" s="197">
        <f t="shared" si="14"/>
        <v>0</v>
      </c>
      <c r="O52" s="197">
        <f t="shared" si="14"/>
        <v>0</v>
      </c>
      <c r="P52" s="197">
        <f t="shared" si="14"/>
        <v>0</v>
      </c>
      <c r="Q52" s="197">
        <f t="shared" si="14"/>
        <v>0</v>
      </c>
      <c r="R52" s="197">
        <f t="shared" si="14"/>
        <v>0</v>
      </c>
      <c r="S52" s="197">
        <f t="shared" si="14"/>
        <v>700</v>
      </c>
      <c r="T52" s="197">
        <f t="shared" si="14"/>
        <v>1050</v>
      </c>
      <c r="U52" s="197">
        <f t="shared" si="14"/>
        <v>0</v>
      </c>
      <c r="V52" s="197">
        <f t="shared" si="14"/>
        <v>0</v>
      </c>
      <c r="W52" s="197">
        <f t="shared" si="14"/>
        <v>0</v>
      </c>
      <c r="X52" s="197">
        <f t="shared" si="14"/>
        <v>0</v>
      </c>
      <c r="Y52" s="197">
        <f t="shared" si="14"/>
        <v>0</v>
      </c>
      <c r="Z52" s="197">
        <f t="shared" si="14"/>
        <v>0</v>
      </c>
      <c r="AA52" s="197">
        <f t="shared" si="14"/>
        <v>0</v>
      </c>
      <c r="AB52" s="197">
        <f t="shared" si="14"/>
        <v>0</v>
      </c>
      <c r="AC52" s="197">
        <f t="shared" si="14"/>
        <v>0</v>
      </c>
      <c r="AD52" s="197">
        <f t="shared" si="14"/>
        <v>0</v>
      </c>
      <c r="AE52" s="198">
        <f t="shared" si="14"/>
        <v>0</v>
      </c>
      <c r="AF52" s="198">
        <f t="shared" si="14"/>
        <v>0</v>
      </c>
      <c r="AG52" s="198">
        <f t="shared" si="14"/>
        <v>0</v>
      </c>
      <c r="AH52" s="198">
        <f t="shared" si="14"/>
        <v>0</v>
      </c>
      <c r="AI52" s="197">
        <f t="shared" si="14"/>
        <v>0</v>
      </c>
      <c r="AJ52" s="197">
        <f t="shared" si="14"/>
        <v>0</v>
      </c>
      <c r="AK52" s="198">
        <f t="shared" si="14"/>
        <v>0</v>
      </c>
      <c r="AL52" s="198">
        <f t="shared" si="14"/>
        <v>0</v>
      </c>
      <c r="AM52" s="199">
        <f t="shared" ref="AM52:BE52" si="15">SUM(AM7:AM51)-AM29-AM43</f>
        <v>4637</v>
      </c>
      <c r="AN52" s="199">
        <f t="shared" si="15"/>
        <v>1817</v>
      </c>
      <c r="AO52" s="200">
        <f t="shared" si="15"/>
        <v>5307</v>
      </c>
      <c r="AP52" s="200">
        <f t="shared" si="15"/>
        <v>897</v>
      </c>
      <c r="AQ52" s="200">
        <f t="shared" si="15"/>
        <v>41369</v>
      </c>
      <c r="AR52" s="200">
        <f t="shared" si="15"/>
        <v>18672</v>
      </c>
      <c r="AS52" s="201">
        <f t="shared" si="15"/>
        <v>14961</v>
      </c>
      <c r="AT52" s="201">
        <f t="shared" si="15"/>
        <v>1965</v>
      </c>
      <c r="AU52" s="201">
        <f t="shared" si="15"/>
        <v>65575</v>
      </c>
      <c r="AV52" s="201">
        <f t="shared" si="15"/>
        <v>36848</v>
      </c>
      <c r="AW52" s="201">
        <f t="shared" si="15"/>
        <v>119349</v>
      </c>
      <c r="AX52" s="202">
        <f t="shared" si="15"/>
        <v>2147</v>
      </c>
      <c r="AY52" s="202">
        <f t="shared" si="15"/>
        <v>345</v>
      </c>
      <c r="AZ52" s="203">
        <f t="shared" si="15"/>
        <v>2492</v>
      </c>
      <c r="BA52" s="202">
        <f t="shared" si="15"/>
        <v>13523</v>
      </c>
      <c r="BB52" s="202">
        <f t="shared" si="15"/>
        <v>6253</v>
      </c>
      <c r="BC52" s="203">
        <f t="shared" si="15"/>
        <v>19776</v>
      </c>
      <c r="BD52" s="203">
        <f t="shared" si="15"/>
        <v>22268</v>
      </c>
      <c r="BE52" s="198">
        <f t="shared" si="15"/>
        <v>24</v>
      </c>
      <c r="BF52" s="164">
        <f t="shared" si="9"/>
        <v>4972.875</v>
      </c>
      <c r="BG52" s="173">
        <f t="shared" si="10"/>
        <v>2.471821145784816</v>
      </c>
      <c r="BH52" s="164">
        <f t="shared" si="10"/>
        <v>2.6</v>
      </c>
      <c r="BI52" s="173">
        <f t="shared" si="11"/>
        <v>3.0591584707535309</v>
      </c>
      <c r="BJ52" s="173">
        <f t="shared" si="11"/>
        <v>2.9860866783943707</v>
      </c>
      <c r="BK52" s="173">
        <f t="shared" si="12"/>
        <v>2.9748967127716903</v>
      </c>
      <c r="BL52" s="204"/>
    </row>
    <row r="53" spans="1:64">
      <c r="A53" s="205" t="s">
        <v>131</v>
      </c>
      <c r="B53" s="195">
        <f t="shared" si="0"/>
        <v>0</v>
      </c>
      <c r="C53" s="195">
        <f t="shared" si="1"/>
        <v>5150</v>
      </c>
      <c r="D53" s="195">
        <f t="shared" ref="D53:D54" si="16">B53+C53</f>
        <v>5150</v>
      </c>
      <c r="E53" s="206"/>
      <c r="F53" s="206"/>
      <c r="G53" s="206">
        <v>3650</v>
      </c>
      <c r="H53" s="206">
        <v>1500</v>
      </c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193"/>
      <c r="AF53" s="193"/>
      <c r="AG53" s="193"/>
      <c r="AH53" s="193"/>
      <c r="AI53" s="206"/>
      <c r="AJ53" s="206"/>
      <c r="AK53" s="193"/>
      <c r="AL53" s="193"/>
      <c r="AM53" s="207">
        <v>1000</v>
      </c>
      <c r="AN53" s="207">
        <v>300</v>
      </c>
      <c r="AO53" s="208"/>
      <c r="AP53" s="208"/>
      <c r="AQ53" s="208">
        <v>9110</v>
      </c>
      <c r="AR53" s="208">
        <v>3120</v>
      </c>
      <c r="AS53" s="170">
        <f t="shared" si="3"/>
        <v>0</v>
      </c>
      <c r="AT53" s="170">
        <f t="shared" si="3"/>
        <v>0</v>
      </c>
      <c r="AU53" s="170">
        <f t="shared" si="4"/>
        <v>13760</v>
      </c>
      <c r="AV53" s="170">
        <f t="shared" si="4"/>
        <v>4920</v>
      </c>
      <c r="AW53" s="170">
        <f t="shared" ref="AW53" si="17">AS53+AT53+AU53+AV53</f>
        <v>18680</v>
      </c>
      <c r="AX53" s="209"/>
      <c r="AY53" s="209"/>
      <c r="AZ53" s="158">
        <f t="shared" si="6"/>
        <v>0</v>
      </c>
      <c r="BA53" s="209">
        <v>2350</v>
      </c>
      <c r="BB53" s="209">
        <v>1200</v>
      </c>
      <c r="BC53" s="158">
        <f t="shared" si="7"/>
        <v>3550</v>
      </c>
      <c r="BD53" s="158">
        <f t="shared" si="8"/>
        <v>3550</v>
      </c>
      <c r="BE53" s="210"/>
      <c r="BF53" s="164" t="e">
        <f t="shared" si="9"/>
        <v>#DIV/0!</v>
      </c>
      <c r="BG53" s="173" t="e">
        <f t="shared" si="10"/>
        <v>#DIV/0!</v>
      </c>
      <c r="BH53" s="164" t="e">
        <f t="shared" si="10"/>
        <v>#DIV/0!</v>
      </c>
      <c r="BI53" s="173">
        <f t="shared" si="11"/>
        <v>3.8765957446808512</v>
      </c>
      <c r="BJ53" s="173">
        <f t="shared" si="11"/>
        <v>2.6</v>
      </c>
      <c r="BK53" s="173">
        <f t="shared" si="12"/>
        <v>3.4450704225352111</v>
      </c>
      <c r="BL53" s="204"/>
    </row>
    <row r="54" spans="1:64" ht="15.75">
      <c r="A54" s="211" t="s">
        <v>132</v>
      </c>
      <c r="B54" s="212">
        <f>SUM(B52:B53)</f>
        <v>10722</v>
      </c>
      <c r="C54" s="212">
        <f>SUM(C52:C53)</f>
        <v>41078</v>
      </c>
      <c r="D54" s="213">
        <f t="shared" si="16"/>
        <v>51800</v>
      </c>
      <c r="E54" s="214">
        <f>SUM(E52:E53)</f>
        <v>9654</v>
      </c>
      <c r="F54" s="214">
        <f t="shared" ref="F54:BE54" si="18">SUM(F52:F53)</f>
        <v>1068</v>
      </c>
      <c r="G54" s="214">
        <f t="shared" si="18"/>
        <v>18719</v>
      </c>
      <c r="H54" s="214">
        <f t="shared" si="18"/>
        <v>6590</v>
      </c>
      <c r="I54" s="214">
        <f t="shared" si="18"/>
        <v>0</v>
      </c>
      <c r="J54" s="214">
        <f t="shared" si="18"/>
        <v>0</v>
      </c>
      <c r="K54" s="214">
        <f t="shared" si="18"/>
        <v>3800</v>
      </c>
      <c r="L54" s="214">
        <f t="shared" si="18"/>
        <v>10219</v>
      </c>
      <c r="M54" s="214">
        <f t="shared" si="18"/>
        <v>0</v>
      </c>
      <c r="N54" s="214">
        <f t="shared" si="18"/>
        <v>0</v>
      </c>
      <c r="O54" s="214">
        <f t="shared" si="18"/>
        <v>0</v>
      </c>
      <c r="P54" s="214">
        <f t="shared" si="18"/>
        <v>0</v>
      </c>
      <c r="Q54" s="214">
        <f t="shared" si="18"/>
        <v>0</v>
      </c>
      <c r="R54" s="214">
        <f t="shared" si="18"/>
        <v>0</v>
      </c>
      <c r="S54" s="214">
        <f t="shared" si="18"/>
        <v>700</v>
      </c>
      <c r="T54" s="214">
        <f t="shared" si="18"/>
        <v>1050</v>
      </c>
      <c r="U54" s="214">
        <f t="shared" si="18"/>
        <v>0</v>
      </c>
      <c r="V54" s="214">
        <f t="shared" si="18"/>
        <v>0</v>
      </c>
      <c r="W54" s="214">
        <f t="shared" si="18"/>
        <v>0</v>
      </c>
      <c r="X54" s="214">
        <f t="shared" si="18"/>
        <v>0</v>
      </c>
      <c r="Y54" s="214">
        <f t="shared" si="18"/>
        <v>0</v>
      </c>
      <c r="Z54" s="214">
        <f t="shared" si="18"/>
        <v>0</v>
      </c>
      <c r="AA54" s="214">
        <f t="shared" si="18"/>
        <v>0</v>
      </c>
      <c r="AB54" s="214">
        <f t="shared" si="18"/>
        <v>0</v>
      </c>
      <c r="AC54" s="214">
        <f t="shared" si="18"/>
        <v>0</v>
      </c>
      <c r="AD54" s="214">
        <f t="shared" si="18"/>
        <v>0</v>
      </c>
      <c r="AE54" s="215">
        <f t="shared" si="18"/>
        <v>0</v>
      </c>
      <c r="AF54" s="215">
        <f t="shared" si="18"/>
        <v>0</v>
      </c>
      <c r="AG54" s="215">
        <f t="shared" si="18"/>
        <v>0</v>
      </c>
      <c r="AH54" s="215">
        <f t="shared" si="18"/>
        <v>0</v>
      </c>
      <c r="AI54" s="214">
        <f t="shared" si="18"/>
        <v>0</v>
      </c>
      <c r="AJ54" s="214">
        <f t="shared" si="18"/>
        <v>0</v>
      </c>
      <c r="AK54" s="215">
        <f t="shared" si="18"/>
        <v>0</v>
      </c>
      <c r="AL54" s="215">
        <f t="shared" si="18"/>
        <v>0</v>
      </c>
      <c r="AM54" s="216">
        <f t="shared" si="18"/>
        <v>5637</v>
      </c>
      <c r="AN54" s="216">
        <f t="shared" si="18"/>
        <v>2117</v>
      </c>
      <c r="AO54" s="217">
        <f t="shared" si="18"/>
        <v>5307</v>
      </c>
      <c r="AP54" s="217">
        <f t="shared" si="18"/>
        <v>897</v>
      </c>
      <c r="AQ54" s="217">
        <f t="shared" si="18"/>
        <v>50479</v>
      </c>
      <c r="AR54" s="217">
        <f t="shared" si="18"/>
        <v>21792</v>
      </c>
      <c r="AS54" s="218">
        <f t="shared" si="18"/>
        <v>14961</v>
      </c>
      <c r="AT54" s="218">
        <f t="shared" si="18"/>
        <v>1965</v>
      </c>
      <c r="AU54" s="218">
        <f t="shared" si="18"/>
        <v>79335</v>
      </c>
      <c r="AV54" s="218">
        <f t="shared" si="18"/>
        <v>41768</v>
      </c>
      <c r="AW54" s="218">
        <f>SUM(AW52:AW53)</f>
        <v>138029</v>
      </c>
      <c r="AX54" s="219">
        <f t="shared" si="18"/>
        <v>2147</v>
      </c>
      <c r="AY54" s="219">
        <f t="shared" si="18"/>
        <v>345</v>
      </c>
      <c r="AZ54" s="220">
        <f t="shared" si="6"/>
        <v>2492</v>
      </c>
      <c r="BA54" s="219">
        <f t="shared" si="18"/>
        <v>15873</v>
      </c>
      <c r="BB54" s="219">
        <f t="shared" si="18"/>
        <v>7453</v>
      </c>
      <c r="BC54" s="220">
        <f t="shared" si="7"/>
        <v>23326</v>
      </c>
      <c r="BD54" s="220">
        <f t="shared" si="8"/>
        <v>25818</v>
      </c>
      <c r="BE54" s="221">
        <f t="shared" si="18"/>
        <v>24</v>
      </c>
      <c r="BF54" s="176">
        <f t="shared" si="9"/>
        <v>5751.208333333333</v>
      </c>
      <c r="BG54" s="173">
        <f t="shared" si="10"/>
        <v>2.471821145784816</v>
      </c>
      <c r="BH54" s="164">
        <f t="shared" si="10"/>
        <v>2.6</v>
      </c>
      <c r="BI54" s="173">
        <f t="shared" si="11"/>
        <v>3.1801801801801801</v>
      </c>
      <c r="BJ54" s="173">
        <f t="shared" si="11"/>
        <v>2.9239232523815915</v>
      </c>
      <c r="BK54" s="173">
        <f t="shared" si="12"/>
        <v>3.0395460531412195</v>
      </c>
    </row>
    <row r="55" spans="1:64">
      <c r="A55" s="222" t="s">
        <v>133</v>
      </c>
      <c r="B55" s="222"/>
      <c r="C55" s="222"/>
      <c r="D55" s="222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2"/>
      <c r="AT55" s="222"/>
      <c r="AU55" s="222"/>
      <c r="AV55" s="222"/>
      <c r="AW55" s="222"/>
      <c r="AX55" s="223"/>
      <c r="AY55" s="223"/>
      <c r="AZ55" s="222"/>
      <c r="BA55" s="223"/>
      <c r="BB55" s="223"/>
      <c r="BC55" s="222"/>
      <c r="BD55" s="222"/>
      <c r="BE55" s="223"/>
      <c r="BF55" s="222"/>
      <c r="BG55" s="224"/>
    </row>
    <row r="56" spans="1:64" ht="15" customHeight="1">
      <c r="A56" s="225" t="s">
        <v>134</v>
      </c>
      <c r="B56" s="225"/>
      <c r="C56" s="225"/>
      <c r="D56" s="22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5"/>
      <c r="AT56" s="225"/>
      <c r="AU56" s="225"/>
      <c r="AV56" s="225"/>
      <c r="AW56" s="225"/>
      <c r="AX56" s="226"/>
      <c r="AY56" s="226"/>
      <c r="AZ56" s="225"/>
      <c r="BA56" s="226"/>
      <c r="BB56" s="226"/>
      <c r="BC56" s="225"/>
      <c r="BD56" s="225"/>
      <c r="BE56" s="226"/>
      <c r="BF56" s="225"/>
      <c r="BG56" s="222"/>
      <c r="BH56" s="222"/>
      <c r="BI56" s="222"/>
      <c r="BJ56" s="222"/>
      <c r="BK56" s="222"/>
    </row>
    <row r="57" spans="1:64" ht="15" customHeight="1">
      <c r="A57" s="225" t="s">
        <v>135</v>
      </c>
      <c r="B57" s="225"/>
      <c r="C57" s="225"/>
      <c r="D57" s="22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5"/>
      <c r="AT57" s="225"/>
      <c r="AU57" s="225"/>
      <c r="AV57" s="225"/>
      <c r="AW57" s="225"/>
      <c r="AX57" s="226"/>
      <c r="AY57" s="226"/>
      <c r="AZ57" s="225"/>
      <c r="BA57" s="226"/>
      <c r="BB57" s="226"/>
      <c r="BC57" s="225"/>
      <c r="BD57" s="225"/>
      <c r="BE57" s="226"/>
      <c r="BF57" s="225"/>
    </row>
    <row r="58" spans="1:64" ht="15" customHeight="1">
      <c r="A58" s="227" t="s">
        <v>136</v>
      </c>
      <c r="B58" s="227"/>
      <c r="C58" s="227"/>
      <c r="D58" s="227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7"/>
      <c r="AT58" s="227"/>
      <c r="AU58" s="227"/>
      <c r="AV58" s="227"/>
      <c r="AW58" s="227"/>
      <c r="AX58" s="228"/>
      <c r="AY58" s="228"/>
      <c r="AZ58" s="227"/>
      <c r="BA58" s="228"/>
      <c r="BB58" s="228"/>
      <c r="BC58" s="227"/>
      <c r="BD58" s="227"/>
      <c r="BE58" s="228"/>
      <c r="BF58" s="227"/>
      <c r="BG58" s="229"/>
      <c r="BH58" s="229"/>
      <c r="BI58" s="229"/>
      <c r="BJ58" s="229"/>
      <c r="BK58" s="229"/>
    </row>
    <row r="59" spans="1:64" ht="15" customHeight="1">
      <c r="A59" s="230" t="s">
        <v>137</v>
      </c>
      <c r="B59" s="230"/>
      <c r="C59" s="230"/>
      <c r="D59" s="230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0"/>
      <c r="AT59" s="230"/>
      <c r="AU59" s="230"/>
      <c r="AV59" s="230"/>
      <c r="AW59" s="230"/>
      <c r="AX59" s="231"/>
      <c r="AY59" s="231"/>
      <c r="AZ59" s="230"/>
      <c r="BA59" s="231"/>
      <c r="BB59" s="231"/>
      <c r="BC59" s="230"/>
      <c r="BD59" s="230"/>
      <c r="BE59" s="231"/>
      <c r="BF59" s="230"/>
    </row>
    <row r="60" spans="1:64" ht="15" customHeight="1">
      <c r="A60" s="227" t="s">
        <v>138</v>
      </c>
      <c r="B60" s="227"/>
      <c r="C60" s="227"/>
      <c r="D60" s="227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7"/>
      <c r="AT60" s="227"/>
      <c r="AU60" s="227"/>
      <c r="AV60" s="227"/>
      <c r="AW60" s="227"/>
      <c r="AX60" s="228"/>
      <c r="AY60" s="228"/>
      <c r="AZ60" s="227"/>
      <c r="BA60" s="228"/>
      <c r="BB60" s="228"/>
      <c r="BC60" s="227"/>
      <c r="BD60" s="227"/>
      <c r="BE60" s="228"/>
      <c r="BF60" s="227"/>
    </row>
    <row r="61" spans="1:64" ht="15" customHeight="1">
      <c r="A61" s="230" t="s">
        <v>139</v>
      </c>
      <c r="B61" s="230"/>
      <c r="C61" s="230"/>
      <c r="D61" s="230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0"/>
      <c r="AT61" s="230"/>
      <c r="AU61" s="230"/>
      <c r="AV61" s="230"/>
      <c r="AW61" s="230"/>
      <c r="AX61" s="231"/>
      <c r="AY61" s="231"/>
      <c r="AZ61" s="230"/>
      <c r="BA61" s="231"/>
      <c r="BB61" s="231"/>
      <c r="BC61" s="230"/>
      <c r="BD61" s="230"/>
      <c r="BE61" s="231"/>
      <c r="BF61" s="230"/>
    </row>
    <row r="62" spans="1:64" ht="15" customHeight="1">
      <c r="A62" s="232" t="s">
        <v>140</v>
      </c>
      <c r="B62" s="232"/>
      <c r="C62" s="232"/>
      <c r="D62" s="232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2"/>
      <c r="AT62" s="232"/>
      <c r="AU62" s="232"/>
      <c r="AV62" s="232"/>
      <c r="AW62" s="232"/>
      <c r="AX62" s="233"/>
      <c r="AY62" s="233"/>
      <c r="AZ62" s="232"/>
      <c r="BA62" s="233"/>
      <c r="BB62" s="233"/>
      <c r="BC62" s="232"/>
      <c r="BD62" s="232"/>
      <c r="BE62" s="233"/>
      <c r="BF62" s="232"/>
    </row>
    <row r="63" spans="1:64" ht="15" customHeight="1">
      <c r="A63" s="234" t="s">
        <v>141</v>
      </c>
      <c r="B63" s="222"/>
      <c r="C63" s="222"/>
      <c r="D63" s="222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2"/>
      <c r="AT63" s="222"/>
      <c r="AU63" s="222"/>
      <c r="AV63" s="222"/>
      <c r="AW63" s="222"/>
      <c r="AX63" s="223"/>
      <c r="AY63" s="223"/>
      <c r="AZ63" s="222"/>
      <c r="BA63" s="223"/>
      <c r="BB63" s="223"/>
      <c r="BC63" s="222"/>
      <c r="BD63" s="222"/>
      <c r="BE63" s="223"/>
      <c r="BF63" s="222"/>
    </row>
    <row r="64" spans="1:64">
      <c r="A64" s="222" t="s">
        <v>142</v>
      </c>
      <c r="B64" s="222"/>
      <c r="C64" s="222"/>
      <c r="D64" s="222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2"/>
      <c r="AT64" s="222"/>
      <c r="AU64" s="222"/>
      <c r="AV64" s="222"/>
      <c r="AW64" s="222"/>
      <c r="AX64" s="223"/>
      <c r="AY64" s="223"/>
      <c r="AZ64" s="222"/>
      <c r="BA64" s="223"/>
      <c r="BB64" s="223"/>
      <c r="BC64" s="222"/>
      <c r="BD64" s="222"/>
      <c r="BE64" s="223"/>
      <c r="BF64" s="222"/>
    </row>
    <row r="65" spans="1:58">
      <c r="A65" s="222" t="s">
        <v>143</v>
      </c>
      <c r="B65" s="222"/>
      <c r="C65" s="222"/>
      <c r="D65" s="222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2"/>
      <c r="AT65" s="222"/>
      <c r="AU65" s="222"/>
      <c r="AV65" s="222"/>
      <c r="AW65" s="222"/>
      <c r="AX65" s="223"/>
      <c r="AY65" s="223"/>
      <c r="AZ65" s="222"/>
      <c r="BA65" s="223"/>
      <c r="BB65" s="223"/>
      <c r="BC65" s="222"/>
      <c r="BD65" s="222"/>
      <c r="BE65" s="223"/>
      <c r="BF65" s="222"/>
    </row>
    <row r="66" spans="1:58">
      <c r="A66" s="222" t="s">
        <v>144</v>
      </c>
      <c r="B66" s="222"/>
      <c r="C66" s="222"/>
      <c r="D66" s="222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2"/>
      <c r="AT66" s="222"/>
      <c r="AU66" s="222"/>
      <c r="AV66" s="222"/>
      <c r="AW66" s="222"/>
      <c r="AX66" s="223"/>
      <c r="AY66" s="223"/>
      <c r="AZ66" s="222"/>
      <c r="BA66" s="223"/>
      <c r="BB66" s="223"/>
      <c r="BC66" s="222"/>
      <c r="BD66" s="222"/>
      <c r="BE66" s="223"/>
      <c r="BF66" s="222"/>
    </row>
    <row r="67" spans="1:58">
      <c r="A67" s="222" t="s">
        <v>145</v>
      </c>
      <c r="B67" s="222"/>
      <c r="C67" s="222"/>
      <c r="D67" s="222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2"/>
      <c r="AT67" s="222"/>
      <c r="AU67" s="222"/>
      <c r="AV67" s="222"/>
      <c r="AW67" s="222"/>
      <c r="AX67" s="223"/>
      <c r="AY67" s="223"/>
      <c r="AZ67" s="222"/>
      <c r="BA67" s="223"/>
      <c r="BB67" s="223"/>
      <c r="BC67" s="222"/>
      <c r="BD67" s="222"/>
      <c r="BE67" s="223"/>
      <c r="BF67" s="222"/>
    </row>
    <row r="68" spans="1:58">
      <c r="A68" s="222" t="s">
        <v>146</v>
      </c>
      <c r="B68" s="222"/>
      <c r="C68" s="222"/>
      <c r="D68" s="222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2"/>
      <c r="AT68" s="222"/>
      <c r="AU68" s="222"/>
      <c r="AV68" s="222"/>
      <c r="AW68" s="222"/>
      <c r="AX68" s="223"/>
      <c r="AY68" s="223"/>
      <c r="AZ68" s="222"/>
      <c r="BA68" s="223"/>
      <c r="BB68" s="223"/>
      <c r="BC68" s="222"/>
      <c r="BD68" s="222"/>
      <c r="BE68" s="223"/>
      <c r="BF68" s="222"/>
    </row>
    <row r="69" spans="1:58">
      <c r="A69" s="222" t="s">
        <v>147</v>
      </c>
      <c r="B69" s="222"/>
      <c r="C69" s="222"/>
      <c r="D69" s="222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2"/>
      <c r="AT69" s="222"/>
      <c r="AU69" s="222"/>
      <c r="AV69" s="222"/>
      <c r="AW69" s="222"/>
      <c r="AX69" s="223"/>
      <c r="AY69" s="223"/>
      <c r="AZ69" s="222"/>
      <c r="BA69" s="223"/>
      <c r="BB69" s="223"/>
      <c r="BC69" s="222"/>
      <c r="BD69" s="222"/>
      <c r="BE69" s="223"/>
      <c r="BF69" s="222"/>
    </row>
    <row r="70" spans="1:58">
      <c r="A70" s="222" t="s">
        <v>148</v>
      </c>
      <c r="B70" s="222"/>
      <c r="C70" s="222"/>
      <c r="D70" s="222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2"/>
      <c r="AT70" s="222"/>
      <c r="AU70" s="222"/>
      <c r="AV70" s="222"/>
      <c r="AW70" s="222"/>
      <c r="AX70" s="223"/>
      <c r="AY70" s="223"/>
      <c r="AZ70" s="222"/>
      <c r="BA70" s="223"/>
      <c r="BB70" s="223"/>
      <c r="BC70" s="222"/>
      <c r="BD70" s="222"/>
      <c r="BE70" s="223"/>
      <c r="BF70" s="222"/>
    </row>
    <row r="71" spans="1:58">
      <c r="A71" s="222" t="s">
        <v>149</v>
      </c>
      <c r="B71" s="222"/>
      <c r="C71" s="222"/>
      <c r="D71" s="222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2"/>
      <c r="AT71" s="222"/>
      <c r="AU71" s="222"/>
      <c r="AV71" s="222"/>
      <c r="AW71" s="222"/>
      <c r="AX71" s="223"/>
      <c r="AY71" s="223"/>
      <c r="AZ71" s="222"/>
      <c r="BA71" s="223"/>
      <c r="BB71" s="223"/>
      <c r="BC71" s="222"/>
      <c r="BD71" s="222"/>
      <c r="BE71" s="223"/>
      <c r="BF71" s="222"/>
    </row>
    <row r="72" spans="1:58">
      <c r="A72" s="222" t="s">
        <v>150</v>
      </c>
      <c r="B72" s="222"/>
      <c r="C72" s="222"/>
      <c r="D72" s="222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2"/>
      <c r="AT72" s="222"/>
      <c r="AU72" s="222"/>
      <c r="AV72" s="222"/>
      <c r="AW72" s="222"/>
      <c r="AX72" s="223"/>
      <c r="AY72" s="223"/>
      <c r="AZ72" s="222"/>
      <c r="BA72" s="223"/>
      <c r="BB72" s="223"/>
      <c r="BC72" s="222"/>
      <c r="BD72" s="222"/>
      <c r="BE72" s="223"/>
      <c r="BF72" s="222"/>
    </row>
    <row r="73" spans="1:58">
      <c r="A73" s="222" t="s">
        <v>151</v>
      </c>
      <c r="B73" s="222"/>
      <c r="C73" s="222"/>
      <c r="D73" s="222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2"/>
      <c r="AT73" s="222"/>
      <c r="AU73" s="222"/>
      <c r="AV73" s="222"/>
      <c r="AW73" s="222"/>
      <c r="AX73" s="223"/>
      <c r="AY73" s="223"/>
      <c r="AZ73" s="222"/>
      <c r="BA73" s="223"/>
      <c r="BB73" s="223"/>
      <c r="BC73" s="222"/>
      <c r="BD73" s="222"/>
      <c r="BE73" s="223"/>
      <c r="BF73" s="222"/>
    </row>
    <row r="74" spans="1:58">
      <c r="A74" s="222" t="s">
        <v>152</v>
      </c>
      <c r="B74" s="222"/>
      <c r="C74" s="222"/>
      <c r="D74" s="222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2"/>
      <c r="AT74" s="222"/>
      <c r="AU74" s="222"/>
      <c r="AV74" s="222"/>
      <c r="AW74" s="222"/>
      <c r="AX74" s="223"/>
      <c r="AY74" s="223"/>
      <c r="AZ74" s="222"/>
      <c r="BA74" s="223"/>
      <c r="BB74" s="223"/>
      <c r="BC74" s="222"/>
      <c r="BD74" s="222"/>
      <c r="BE74" s="223"/>
      <c r="BF74" s="222"/>
    </row>
    <row r="75" spans="1:58">
      <c r="A75" s="222" t="s">
        <v>153</v>
      </c>
      <c r="B75" s="222"/>
      <c r="C75" s="222"/>
      <c r="D75" s="222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2"/>
      <c r="AT75" s="222"/>
      <c r="AU75" s="222"/>
      <c r="AV75" s="222"/>
      <c r="AW75" s="222"/>
      <c r="AX75" s="223"/>
      <c r="AY75" s="223"/>
      <c r="AZ75" s="222"/>
      <c r="BA75" s="223"/>
      <c r="BB75" s="223"/>
      <c r="BC75" s="222"/>
      <c r="BD75" s="222"/>
      <c r="BE75" s="223"/>
      <c r="BF75" s="222"/>
    </row>
    <row r="76" spans="1:58">
      <c r="A76" s="222" t="s">
        <v>154</v>
      </c>
      <c r="B76" s="222"/>
      <c r="C76" s="222"/>
      <c r="D76" s="222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2"/>
      <c r="AT76" s="222"/>
      <c r="AU76" s="222"/>
      <c r="AV76" s="222"/>
      <c r="AW76" s="222"/>
      <c r="AX76" s="223"/>
      <c r="AY76" s="223"/>
      <c r="AZ76" s="222"/>
      <c r="BA76" s="223"/>
      <c r="BB76" s="223"/>
      <c r="BC76" s="222"/>
      <c r="BD76" s="222"/>
      <c r="BE76" s="223"/>
      <c r="BF76" s="222"/>
    </row>
    <row r="77" spans="1:58">
      <c r="A77" s="222" t="s">
        <v>155</v>
      </c>
      <c r="B77" s="222"/>
      <c r="C77" s="222"/>
      <c r="D77" s="222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2"/>
      <c r="AT77" s="222"/>
      <c r="AU77" s="222"/>
      <c r="AV77" s="222"/>
      <c r="AW77" s="222"/>
      <c r="AX77" s="223"/>
      <c r="AY77" s="223"/>
      <c r="AZ77" s="222"/>
      <c r="BA77" s="223"/>
      <c r="BB77" s="223"/>
      <c r="BC77" s="222"/>
      <c r="BD77" s="222"/>
      <c r="BE77" s="223"/>
      <c r="BF77" s="222"/>
    </row>
    <row r="78" spans="1:58">
      <c r="A78" s="222" t="s">
        <v>156</v>
      </c>
    </row>
    <row r="79" spans="1:58">
      <c r="A79" s="222" t="s">
        <v>157</v>
      </c>
    </row>
  </sheetData>
  <mergeCells count="28">
    <mergeCell ref="BD5:BD6"/>
    <mergeCell ref="BG5:BH5"/>
    <mergeCell ref="BI5:BJ5"/>
    <mergeCell ref="BK5:BK6"/>
    <mergeCell ref="AM5:AN5"/>
    <mergeCell ref="AO5:AP5"/>
    <mergeCell ref="AQ5:AR5"/>
    <mergeCell ref="AS5:AT5"/>
    <mergeCell ref="AU5:AV5"/>
    <mergeCell ref="AW5:AW6"/>
    <mergeCell ref="AK5:AL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M5:N5"/>
    <mergeCell ref="B5:C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BL35"/>
  <sheetViews>
    <sheetView workbookViewId="0">
      <pane xSplit="1" ySplit="5" topLeftCell="B24" activePane="bottomRight" state="frozen"/>
      <selection activeCell="A13" sqref="A13:XFD13"/>
      <selection pane="topRight" activeCell="A13" sqref="A13:XFD13"/>
      <selection pane="bottomLeft" activeCell="A13" sqref="A13:XFD13"/>
      <selection pane="bottomRight" activeCell="I34" sqref="I34"/>
    </sheetView>
  </sheetViews>
  <sheetFormatPr defaultRowHeight="15"/>
  <cols>
    <col min="1" max="1" width="24.140625" customWidth="1"/>
    <col min="2" max="2" width="9.28515625" style="235" customWidth="1"/>
    <col min="3" max="3" width="9.5703125" style="235" customWidth="1"/>
    <col min="4" max="5" width="7.42578125" style="236" customWidth="1"/>
    <col min="6" max="6" width="7.85546875" style="235" customWidth="1"/>
    <col min="7" max="7" width="9.28515625" style="235" customWidth="1"/>
    <col min="8" max="8" width="7" style="235" customWidth="1"/>
    <col min="9" max="9" width="7.5703125" style="235" customWidth="1"/>
    <col min="10" max="10" width="9.140625" style="235"/>
    <col min="11" max="11" width="7.85546875" style="235" customWidth="1"/>
    <col min="12" max="13" width="7.42578125" style="235" customWidth="1"/>
    <col min="14" max="14" width="7.85546875" style="235" customWidth="1"/>
    <col min="15" max="15" width="6.42578125" style="235" customWidth="1"/>
    <col min="16" max="16" width="7.7109375" style="235" customWidth="1"/>
    <col min="17" max="17" width="8.42578125" style="235" customWidth="1"/>
    <col min="18" max="18" width="9.140625" style="235"/>
    <col min="19" max="33" width="9.140625" style="237"/>
    <col min="34" max="64" width="9.140625" style="235"/>
  </cols>
  <sheetData>
    <row r="1" spans="1:64">
      <c r="A1" s="1" t="s">
        <v>158</v>
      </c>
      <c r="G1" s="347">
        <v>2015</v>
      </c>
      <c r="H1" s="347"/>
    </row>
    <row r="2" spans="1:64">
      <c r="A2" s="1" t="s">
        <v>159</v>
      </c>
    </row>
    <row r="3" spans="1:64" ht="75" customHeight="1">
      <c r="A3" s="83" t="s">
        <v>2</v>
      </c>
      <c r="B3" s="238" t="s">
        <v>160</v>
      </c>
      <c r="C3" s="239" t="s">
        <v>4</v>
      </c>
      <c r="D3" s="240" t="s">
        <v>5</v>
      </c>
      <c r="E3" s="241"/>
      <c r="F3" s="242"/>
      <c r="G3" s="242"/>
      <c r="H3" s="243"/>
      <c r="I3" s="244"/>
      <c r="J3" s="239" t="s">
        <v>161</v>
      </c>
      <c r="K3" s="245" t="s">
        <v>5</v>
      </c>
      <c r="L3" s="242"/>
      <c r="M3" s="242"/>
      <c r="N3" s="242"/>
      <c r="O3" s="242"/>
      <c r="P3" s="243"/>
      <c r="Q3" s="239" t="s">
        <v>7</v>
      </c>
      <c r="R3" s="239" t="s">
        <v>162</v>
      </c>
      <c r="S3" s="238" t="s">
        <v>163</v>
      </c>
      <c r="T3" s="246" t="s">
        <v>4</v>
      </c>
      <c r="U3" s="247" t="s">
        <v>5</v>
      </c>
      <c r="V3" s="248"/>
      <c r="W3" s="248"/>
      <c r="X3" s="248"/>
      <c r="Y3" s="249"/>
      <c r="Z3" s="250"/>
      <c r="AA3" s="246" t="s">
        <v>161</v>
      </c>
      <c r="AB3" s="247" t="s">
        <v>5</v>
      </c>
      <c r="AC3" s="248"/>
      <c r="AD3" s="248"/>
      <c r="AE3" s="248"/>
      <c r="AF3" s="248"/>
      <c r="AG3" s="249"/>
      <c r="AH3" s="246" t="s">
        <v>7</v>
      </c>
      <c r="AI3" s="246" t="s">
        <v>162</v>
      </c>
      <c r="AJ3" s="251" t="s">
        <v>164</v>
      </c>
      <c r="AK3" s="252" t="s">
        <v>5</v>
      </c>
      <c r="AL3" s="253"/>
      <c r="AM3" s="253"/>
      <c r="AN3" s="253"/>
      <c r="AO3" s="254"/>
      <c r="AP3" s="255"/>
      <c r="AQ3" s="251" t="s">
        <v>165</v>
      </c>
      <c r="AR3" s="252" t="s">
        <v>5</v>
      </c>
      <c r="AS3" s="253"/>
      <c r="AT3" s="253"/>
      <c r="AU3" s="253"/>
      <c r="AV3" s="253"/>
      <c r="AW3" s="254"/>
      <c r="AX3" s="251" t="s">
        <v>162</v>
      </c>
      <c r="AY3" s="256" t="s">
        <v>166</v>
      </c>
      <c r="AZ3" s="257" t="s">
        <v>5</v>
      </c>
      <c r="BA3" s="258"/>
      <c r="BB3" s="258"/>
      <c r="BC3" s="258"/>
      <c r="BD3" s="258"/>
      <c r="BE3" s="259"/>
      <c r="BF3" s="256" t="s">
        <v>167</v>
      </c>
      <c r="BG3" s="257" t="s">
        <v>5</v>
      </c>
      <c r="BH3" s="258"/>
      <c r="BI3" s="258"/>
      <c r="BJ3" s="258"/>
      <c r="BK3" s="258"/>
      <c r="BL3" s="259"/>
    </row>
    <row r="4" spans="1:64" ht="45" customHeight="1">
      <c r="A4" s="260"/>
      <c r="B4" s="261"/>
      <c r="C4" s="262"/>
      <c r="D4" s="263" t="s">
        <v>11</v>
      </c>
      <c r="E4" s="264"/>
      <c r="F4" s="239" t="s">
        <v>12</v>
      </c>
      <c r="G4" s="265" t="s">
        <v>13</v>
      </c>
      <c r="H4" s="266"/>
      <c r="I4" s="348" t="s">
        <v>12</v>
      </c>
      <c r="J4" s="262"/>
      <c r="K4" s="265" t="s">
        <v>11</v>
      </c>
      <c r="L4" s="266"/>
      <c r="M4" s="239" t="s">
        <v>12</v>
      </c>
      <c r="N4" s="265" t="s">
        <v>13</v>
      </c>
      <c r="O4" s="267"/>
      <c r="P4" s="266"/>
      <c r="Q4" s="262"/>
      <c r="R4" s="262"/>
      <c r="S4" s="261"/>
      <c r="T4" s="268"/>
      <c r="U4" s="269" t="s">
        <v>11</v>
      </c>
      <c r="V4" s="270"/>
      <c r="W4" s="246" t="s">
        <v>12</v>
      </c>
      <c r="X4" s="269" t="s">
        <v>13</v>
      </c>
      <c r="Y4" s="270"/>
      <c r="Z4" s="350" t="s">
        <v>12</v>
      </c>
      <c r="AA4" s="268"/>
      <c r="AB4" s="269" t="s">
        <v>11</v>
      </c>
      <c r="AC4" s="270"/>
      <c r="AD4" s="246" t="s">
        <v>12</v>
      </c>
      <c r="AE4" s="269" t="s">
        <v>13</v>
      </c>
      <c r="AF4" s="271"/>
      <c r="AG4" s="270"/>
      <c r="AH4" s="268"/>
      <c r="AI4" s="268"/>
      <c r="AJ4" s="272"/>
      <c r="AK4" s="273" t="s">
        <v>11</v>
      </c>
      <c r="AL4" s="274"/>
      <c r="AM4" s="251" t="s">
        <v>12</v>
      </c>
      <c r="AN4" s="273" t="s">
        <v>13</v>
      </c>
      <c r="AO4" s="274"/>
      <c r="AP4" s="352" t="s">
        <v>12</v>
      </c>
      <c r="AQ4" s="272"/>
      <c r="AR4" s="273" t="s">
        <v>11</v>
      </c>
      <c r="AS4" s="274"/>
      <c r="AT4" s="251" t="s">
        <v>12</v>
      </c>
      <c r="AU4" s="273" t="s">
        <v>13</v>
      </c>
      <c r="AV4" s="275"/>
      <c r="AW4" s="274"/>
      <c r="AX4" s="272"/>
      <c r="AY4" s="276"/>
      <c r="AZ4" s="277" t="s">
        <v>11</v>
      </c>
      <c r="BA4" s="278"/>
      <c r="BB4" s="354" t="s">
        <v>12</v>
      </c>
      <c r="BC4" s="277" t="s">
        <v>13</v>
      </c>
      <c r="BD4" s="279"/>
      <c r="BE4" s="278"/>
      <c r="BF4" s="276"/>
      <c r="BG4" s="277" t="s">
        <v>11</v>
      </c>
      <c r="BH4" s="278"/>
      <c r="BI4" s="83" t="s">
        <v>12</v>
      </c>
      <c r="BJ4" s="277" t="s">
        <v>13</v>
      </c>
      <c r="BK4" s="279"/>
      <c r="BL4" s="278"/>
    </row>
    <row r="5" spans="1:64" ht="45" customHeight="1">
      <c r="A5" s="280"/>
      <c r="B5" s="281"/>
      <c r="C5" s="282"/>
      <c r="D5" s="283" t="s">
        <v>16</v>
      </c>
      <c r="E5" s="283" t="s">
        <v>17</v>
      </c>
      <c r="F5" s="282"/>
      <c r="G5" s="284" t="s">
        <v>16</v>
      </c>
      <c r="H5" s="284" t="s">
        <v>17</v>
      </c>
      <c r="I5" s="349"/>
      <c r="J5" s="282"/>
      <c r="K5" s="285" t="s">
        <v>16</v>
      </c>
      <c r="L5" s="285" t="s">
        <v>17</v>
      </c>
      <c r="M5" s="282"/>
      <c r="N5" s="284" t="s">
        <v>16</v>
      </c>
      <c r="O5" s="284" t="s">
        <v>17</v>
      </c>
      <c r="P5" s="285" t="s">
        <v>12</v>
      </c>
      <c r="Q5" s="282"/>
      <c r="R5" s="282"/>
      <c r="S5" s="281"/>
      <c r="T5" s="286"/>
      <c r="U5" s="287" t="s">
        <v>16</v>
      </c>
      <c r="V5" s="287" t="s">
        <v>17</v>
      </c>
      <c r="W5" s="286"/>
      <c r="X5" s="288" t="s">
        <v>16</v>
      </c>
      <c r="Y5" s="288" t="s">
        <v>17</v>
      </c>
      <c r="Z5" s="351"/>
      <c r="AA5" s="286"/>
      <c r="AB5" s="287" t="s">
        <v>16</v>
      </c>
      <c r="AC5" s="287" t="s">
        <v>17</v>
      </c>
      <c r="AD5" s="286"/>
      <c r="AE5" s="288" t="s">
        <v>16</v>
      </c>
      <c r="AF5" s="288" t="s">
        <v>17</v>
      </c>
      <c r="AG5" s="287" t="s">
        <v>12</v>
      </c>
      <c r="AH5" s="286"/>
      <c r="AI5" s="286"/>
      <c r="AJ5" s="289"/>
      <c r="AK5" s="290" t="s">
        <v>16</v>
      </c>
      <c r="AL5" s="290" t="s">
        <v>17</v>
      </c>
      <c r="AM5" s="289"/>
      <c r="AN5" s="291" t="s">
        <v>16</v>
      </c>
      <c r="AO5" s="291" t="s">
        <v>17</v>
      </c>
      <c r="AP5" s="353"/>
      <c r="AQ5" s="289"/>
      <c r="AR5" s="290" t="s">
        <v>16</v>
      </c>
      <c r="AS5" s="290" t="s">
        <v>17</v>
      </c>
      <c r="AT5" s="289"/>
      <c r="AU5" s="291" t="s">
        <v>16</v>
      </c>
      <c r="AV5" s="291" t="s">
        <v>17</v>
      </c>
      <c r="AW5" s="290" t="s">
        <v>12</v>
      </c>
      <c r="AX5" s="289"/>
      <c r="AY5" s="292"/>
      <c r="AZ5" s="293" t="s">
        <v>16</v>
      </c>
      <c r="BA5" s="293" t="s">
        <v>17</v>
      </c>
      <c r="BB5" s="355"/>
      <c r="BC5" s="146" t="s">
        <v>16</v>
      </c>
      <c r="BD5" s="146" t="s">
        <v>17</v>
      </c>
      <c r="BE5" s="293" t="s">
        <v>12</v>
      </c>
      <c r="BF5" s="292"/>
      <c r="BG5" s="293" t="s">
        <v>16</v>
      </c>
      <c r="BH5" s="293" t="s">
        <v>17</v>
      </c>
      <c r="BI5" s="280"/>
      <c r="BJ5" s="146" t="s">
        <v>16</v>
      </c>
      <c r="BK5" s="146" t="s">
        <v>17</v>
      </c>
      <c r="BL5" s="293" t="s">
        <v>12</v>
      </c>
    </row>
    <row r="6" spans="1:64">
      <c r="A6" s="294" t="s">
        <v>44</v>
      </c>
      <c r="B6" s="295"/>
      <c r="C6" s="296">
        <f>F6+I6</f>
        <v>0</v>
      </c>
      <c r="D6" s="297"/>
      <c r="E6" s="297"/>
      <c r="F6" s="296">
        <f>D6+E6</f>
        <v>0</v>
      </c>
      <c r="G6" s="297"/>
      <c r="H6" s="297"/>
      <c r="I6" s="296">
        <f>G6+H6</f>
        <v>0</v>
      </c>
      <c r="J6" s="296">
        <f t="shared" ref="J6:J28" si="0">M6+P6</f>
        <v>0</v>
      </c>
      <c r="K6" s="297"/>
      <c r="L6" s="297"/>
      <c r="M6" s="296">
        <f>K6+L6</f>
        <v>0</v>
      </c>
      <c r="N6" s="297"/>
      <c r="O6" s="297"/>
      <c r="P6" s="296">
        <f>N6+O6</f>
        <v>0</v>
      </c>
      <c r="Q6" s="298" t="e">
        <f t="shared" ref="Q6:Q28" si="1">J6/B6</f>
        <v>#DIV/0!</v>
      </c>
      <c r="R6" s="298" t="e">
        <f t="shared" ref="R6:R28" si="2">J6/C6</f>
        <v>#DIV/0!</v>
      </c>
      <c r="S6" s="299">
        <v>34</v>
      </c>
      <c r="T6" s="300">
        <f>W6+Z6</f>
        <v>712</v>
      </c>
      <c r="U6" s="299"/>
      <c r="V6" s="299"/>
      <c r="W6" s="301">
        <f>U6+V6</f>
        <v>0</v>
      </c>
      <c r="X6" s="299">
        <v>712</v>
      </c>
      <c r="Y6" s="299"/>
      <c r="Z6" s="301">
        <f>X6+Y6</f>
        <v>712</v>
      </c>
      <c r="AA6" s="300">
        <f t="shared" ref="AA6:AA27" si="3">AD6+AG6</f>
        <v>7120</v>
      </c>
      <c r="AB6" s="299"/>
      <c r="AC6" s="299"/>
      <c r="AD6" s="301">
        <f>AB6+AC6</f>
        <v>0</v>
      </c>
      <c r="AE6" s="299">
        <v>7120</v>
      </c>
      <c r="AF6" s="299"/>
      <c r="AG6" s="301">
        <f>AE6+AF6</f>
        <v>7120</v>
      </c>
      <c r="AH6" s="301">
        <f t="shared" ref="AH6:AH28" si="4">AA6/S6</f>
        <v>209.41176470588235</v>
      </c>
      <c r="AI6" s="301">
        <f t="shared" ref="AI6:AI28" si="5">AA6/T6</f>
        <v>10</v>
      </c>
      <c r="AJ6" s="302">
        <f>AM6+AP6</f>
        <v>199</v>
      </c>
      <c r="AK6" s="303"/>
      <c r="AL6" s="303"/>
      <c r="AM6" s="304">
        <f>AK6+AL6</f>
        <v>0</v>
      </c>
      <c r="AN6" s="303">
        <v>199</v>
      </c>
      <c r="AO6" s="303"/>
      <c r="AP6" s="304">
        <f>AN6+AO6</f>
        <v>199</v>
      </c>
      <c r="AQ6" s="302">
        <f t="shared" ref="AQ6:AQ28" si="6">AT6+AW6</f>
        <v>1990</v>
      </c>
      <c r="AR6" s="303"/>
      <c r="AS6" s="303"/>
      <c r="AT6" s="304">
        <f>AR6+AS6</f>
        <v>0</v>
      </c>
      <c r="AU6" s="303">
        <v>1990</v>
      </c>
      <c r="AV6" s="303"/>
      <c r="AW6" s="304">
        <f>AU6+AV6</f>
        <v>1990</v>
      </c>
      <c r="AX6" s="304">
        <f t="shared" ref="AX6:AX28" si="7">AQ6/AJ6</f>
        <v>10</v>
      </c>
      <c r="AY6" s="305">
        <f>BB6+BE6</f>
        <v>911</v>
      </c>
      <c r="AZ6" s="305">
        <f>D6+U6+AK6</f>
        <v>0</v>
      </c>
      <c r="BA6" s="305">
        <f>E6+V6+AL6</f>
        <v>0</v>
      </c>
      <c r="BB6" s="305">
        <f>AZ6+BA6</f>
        <v>0</v>
      </c>
      <c r="BC6" s="305">
        <f>G6+X6+AN6</f>
        <v>911</v>
      </c>
      <c r="BD6" s="305">
        <f>H6+Y6+AO6</f>
        <v>0</v>
      </c>
      <c r="BE6" s="305">
        <f>BC6+BD6</f>
        <v>911</v>
      </c>
      <c r="BF6" s="305">
        <f>BI6+BL6</f>
        <v>9110</v>
      </c>
      <c r="BG6" s="305">
        <f>K6+AB6+AR6</f>
        <v>0</v>
      </c>
      <c r="BH6" s="305">
        <f>L6+AC6+AS6</f>
        <v>0</v>
      </c>
      <c r="BI6" s="305">
        <f>BG6+BH6</f>
        <v>0</v>
      </c>
      <c r="BJ6" s="305">
        <f>N6+AE6+AU6</f>
        <v>9110</v>
      </c>
      <c r="BK6" s="305">
        <f>O6+AF6+AV6</f>
        <v>0</v>
      </c>
      <c r="BL6" s="306">
        <f>BJ6+BK6</f>
        <v>9110</v>
      </c>
    </row>
    <row r="7" spans="1:64">
      <c r="A7" s="294"/>
      <c r="B7" s="295"/>
      <c r="C7" s="296">
        <f t="shared" ref="C7:C28" si="8">F7+I7</f>
        <v>0</v>
      </c>
      <c r="D7" s="297"/>
      <c r="E7" s="297"/>
      <c r="F7" s="296">
        <f t="shared" ref="F7:F28" si="9">D7+E7</f>
        <v>0</v>
      </c>
      <c r="G7" s="297"/>
      <c r="H7" s="297"/>
      <c r="I7" s="296">
        <f t="shared" ref="I7:I28" si="10">G7+H7</f>
        <v>0</v>
      </c>
      <c r="J7" s="296">
        <f t="shared" si="0"/>
        <v>0</v>
      </c>
      <c r="K7" s="297"/>
      <c r="L7" s="297"/>
      <c r="M7" s="296">
        <f t="shared" ref="M7:M28" si="11">K7+L7</f>
        <v>0</v>
      </c>
      <c r="N7" s="297"/>
      <c r="O7" s="297"/>
      <c r="P7" s="296">
        <f t="shared" ref="P7:P28" si="12">N7+O7</f>
        <v>0</v>
      </c>
      <c r="Q7" s="298" t="e">
        <f t="shared" si="1"/>
        <v>#DIV/0!</v>
      </c>
      <c r="R7" s="298" t="e">
        <f t="shared" si="2"/>
        <v>#DIV/0!</v>
      </c>
      <c r="S7" s="299"/>
      <c r="T7" s="300">
        <f t="shared" ref="T7:T27" si="13">W7+Z7</f>
        <v>0</v>
      </c>
      <c r="U7" s="299"/>
      <c r="V7" s="299"/>
      <c r="W7" s="301">
        <f t="shared" ref="W7:W27" si="14">U7+V7</f>
        <v>0</v>
      </c>
      <c r="X7" s="299"/>
      <c r="Y7" s="299"/>
      <c r="Z7" s="301">
        <f t="shared" ref="Z7:Z27" si="15">X7+Y7</f>
        <v>0</v>
      </c>
      <c r="AA7" s="300">
        <f t="shared" si="3"/>
        <v>0</v>
      </c>
      <c r="AB7" s="299"/>
      <c r="AC7" s="299"/>
      <c r="AD7" s="301">
        <f t="shared" ref="AD7:AD27" si="16">AB7+AC7</f>
        <v>0</v>
      </c>
      <c r="AE7" s="299"/>
      <c r="AF7" s="299"/>
      <c r="AG7" s="301">
        <f t="shared" ref="AG7:AG27" si="17">AE7+AF7</f>
        <v>0</v>
      </c>
      <c r="AH7" s="301" t="e">
        <f t="shared" si="4"/>
        <v>#DIV/0!</v>
      </c>
      <c r="AI7" s="301" t="e">
        <f t="shared" si="5"/>
        <v>#DIV/0!</v>
      </c>
      <c r="AJ7" s="302">
        <f t="shared" ref="AJ7:AJ28" si="18">AM7+AP7</f>
        <v>0</v>
      </c>
      <c r="AK7" s="303"/>
      <c r="AL7" s="303"/>
      <c r="AM7" s="304">
        <f t="shared" ref="AM7:AM28" si="19">AK7+AL7</f>
        <v>0</v>
      </c>
      <c r="AN7" s="303"/>
      <c r="AO7" s="303"/>
      <c r="AP7" s="304">
        <f t="shared" ref="AP7:AP28" si="20">AN7+AO7</f>
        <v>0</v>
      </c>
      <c r="AQ7" s="302">
        <f t="shared" si="6"/>
        <v>0</v>
      </c>
      <c r="AR7" s="303"/>
      <c r="AS7" s="303"/>
      <c r="AT7" s="304">
        <f t="shared" ref="AT7:AT28" si="21">AR7+AS7</f>
        <v>0</v>
      </c>
      <c r="AU7" s="303"/>
      <c r="AV7" s="303"/>
      <c r="AW7" s="304">
        <f t="shared" ref="AW7:AW28" si="22">AU7+AV7</f>
        <v>0</v>
      </c>
      <c r="AX7" s="304" t="e">
        <f t="shared" si="7"/>
        <v>#DIV/0!</v>
      </c>
      <c r="AY7" s="305">
        <f t="shared" ref="AY7:AY28" si="23">BB7+BE7</f>
        <v>0</v>
      </c>
      <c r="AZ7" s="305">
        <f t="shared" ref="AZ7:BA28" si="24">D7+U7+AK7</f>
        <v>0</v>
      </c>
      <c r="BA7" s="305">
        <f t="shared" si="24"/>
        <v>0</v>
      </c>
      <c r="BB7" s="305">
        <f t="shared" ref="BB7:BB28" si="25">AZ7+BA7</f>
        <v>0</v>
      </c>
      <c r="BC7" s="305">
        <f t="shared" ref="BC7:BD28" si="26">G7+X7+AN7</f>
        <v>0</v>
      </c>
      <c r="BD7" s="305">
        <f t="shared" si="26"/>
        <v>0</v>
      </c>
      <c r="BE7" s="305">
        <f t="shared" ref="BE7:BE28" si="27">BC7+BD7</f>
        <v>0</v>
      </c>
      <c r="BF7" s="305">
        <f t="shared" ref="BF7:BF28" si="28">BI7+BL7</f>
        <v>0</v>
      </c>
      <c r="BG7" s="305">
        <f t="shared" ref="BG7:BH28" si="29">K7+AB7+AR7</f>
        <v>0</v>
      </c>
      <c r="BH7" s="305">
        <f t="shared" si="29"/>
        <v>0</v>
      </c>
      <c r="BI7" s="305">
        <f t="shared" ref="BI7:BI28" si="30">BG7+BH7</f>
        <v>0</v>
      </c>
      <c r="BJ7" s="305">
        <f t="shared" ref="BJ7:BK28" si="31">N7+AE7+AU7</f>
        <v>0</v>
      </c>
      <c r="BK7" s="305">
        <f t="shared" si="31"/>
        <v>0</v>
      </c>
      <c r="BL7" s="306">
        <f t="shared" ref="BL7:BL28" si="32">BJ7+BK7</f>
        <v>0</v>
      </c>
    </row>
    <row r="8" spans="1:64">
      <c r="A8" s="294" t="s">
        <v>168</v>
      </c>
      <c r="B8" s="295"/>
      <c r="C8" s="296">
        <f t="shared" si="8"/>
        <v>0</v>
      </c>
      <c r="D8" s="297"/>
      <c r="E8" s="297"/>
      <c r="F8" s="296">
        <f t="shared" si="9"/>
        <v>0</v>
      </c>
      <c r="G8" s="297"/>
      <c r="H8" s="297"/>
      <c r="I8" s="296">
        <f t="shared" si="10"/>
        <v>0</v>
      </c>
      <c r="J8" s="296">
        <f t="shared" si="0"/>
        <v>0</v>
      </c>
      <c r="K8" s="297"/>
      <c r="L8" s="297"/>
      <c r="M8" s="296">
        <f t="shared" si="11"/>
        <v>0</v>
      </c>
      <c r="N8" s="297"/>
      <c r="O8" s="297"/>
      <c r="P8" s="296">
        <f t="shared" si="12"/>
        <v>0</v>
      </c>
      <c r="Q8" s="298" t="e">
        <f t="shared" si="1"/>
        <v>#DIV/0!</v>
      </c>
      <c r="R8" s="298" t="e">
        <f t="shared" si="2"/>
        <v>#DIV/0!</v>
      </c>
      <c r="S8" s="299"/>
      <c r="T8" s="300">
        <f t="shared" si="13"/>
        <v>238</v>
      </c>
      <c r="U8" s="299"/>
      <c r="V8" s="299"/>
      <c r="W8" s="301">
        <f t="shared" si="14"/>
        <v>0</v>
      </c>
      <c r="X8" s="299"/>
      <c r="Y8" s="299">
        <v>238</v>
      </c>
      <c r="Z8" s="301">
        <f t="shared" si="15"/>
        <v>238</v>
      </c>
      <c r="AA8" s="300">
        <f t="shared" si="3"/>
        <v>2380</v>
      </c>
      <c r="AB8" s="299"/>
      <c r="AC8" s="299"/>
      <c r="AD8" s="301">
        <f t="shared" si="16"/>
        <v>0</v>
      </c>
      <c r="AE8" s="299"/>
      <c r="AF8" s="299">
        <v>2380</v>
      </c>
      <c r="AG8" s="301">
        <f t="shared" si="17"/>
        <v>2380</v>
      </c>
      <c r="AH8" s="301" t="e">
        <f t="shared" si="4"/>
        <v>#DIV/0!</v>
      </c>
      <c r="AI8" s="301">
        <f t="shared" si="5"/>
        <v>10</v>
      </c>
      <c r="AJ8" s="302">
        <f t="shared" si="18"/>
        <v>66</v>
      </c>
      <c r="AK8" s="303"/>
      <c r="AL8" s="303"/>
      <c r="AM8" s="304">
        <f t="shared" si="19"/>
        <v>0</v>
      </c>
      <c r="AN8" s="303"/>
      <c r="AO8" s="303">
        <v>66</v>
      </c>
      <c r="AP8" s="304">
        <f t="shared" si="20"/>
        <v>66</v>
      </c>
      <c r="AQ8" s="302">
        <f t="shared" si="6"/>
        <v>660</v>
      </c>
      <c r="AR8" s="303"/>
      <c r="AS8" s="303"/>
      <c r="AT8" s="304">
        <f t="shared" si="21"/>
        <v>0</v>
      </c>
      <c r="AU8" s="303"/>
      <c r="AV8" s="303">
        <v>660</v>
      </c>
      <c r="AW8" s="304">
        <f t="shared" si="22"/>
        <v>660</v>
      </c>
      <c r="AX8" s="304">
        <f t="shared" si="7"/>
        <v>10</v>
      </c>
      <c r="AY8" s="305">
        <f t="shared" si="23"/>
        <v>304</v>
      </c>
      <c r="AZ8" s="305">
        <f t="shared" si="24"/>
        <v>0</v>
      </c>
      <c r="BA8" s="305">
        <f t="shared" si="24"/>
        <v>0</v>
      </c>
      <c r="BB8" s="305">
        <f t="shared" si="25"/>
        <v>0</v>
      </c>
      <c r="BC8" s="305">
        <f t="shared" si="26"/>
        <v>0</v>
      </c>
      <c r="BD8" s="305">
        <f t="shared" si="26"/>
        <v>304</v>
      </c>
      <c r="BE8" s="305">
        <f t="shared" si="27"/>
        <v>304</v>
      </c>
      <c r="BF8" s="305">
        <f t="shared" si="28"/>
        <v>3040</v>
      </c>
      <c r="BG8" s="305">
        <f t="shared" si="29"/>
        <v>0</v>
      </c>
      <c r="BH8" s="305">
        <f t="shared" si="29"/>
        <v>0</v>
      </c>
      <c r="BI8" s="305">
        <f t="shared" si="30"/>
        <v>0</v>
      </c>
      <c r="BJ8" s="305">
        <f t="shared" si="31"/>
        <v>0</v>
      </c>
      <c r="BK8" s="305">
        <f t="shared" si="31"/>
        <v>3040</v>
      </c>
      <c r="BL8" s="306">
        <f t="shared" si="32"/>
        <v>3040</v>
      </c>
    </row>
    <row r="9" spans="1:64">
      <c r="A9" s="294"/>
      <c r="B9" s="295"/>
      <c r="C9" s="296">
        <f t="shared" si="8"/>
        <v>0</v>
      </c>
      <c r="D9" s="297"/>
      <c r="E9" s="297"/>
      <c r="F9" s="296">
        <f t="shared" si="9"/>
        <v>0</v>
      </c>
      <c r="G9" s="297"/>
      <c r="H9" s="297"/>
      <c r="I9" s="296">
        <f t="shared" si="10"/>
        <v>0</v>
      </c>
      <c r="J9" s="296">
        <f t="shared" si="0"/>
        <v>0</v>
      </c>
      <c r="K9" s="297"/>
      <c r="L9" s="297"/>
      <c r="M9" s="296">
        <f t="shared" si="11"/>
        <v>0</v>
      </c>
      <c r="N9" s="297"/>
      <c r="O9" s="297"/>
      <c r="P9" s="296">
        <f t="shared" si="12"/>
        <v>0</v>
      </c>
      <c r="Q9" s="298" t="e">
        <f t="shared" si="1"/>
        <v>#DIV/0!</v>
      </c>
      <c r="R9" s="298" t="e">
        <f t="shared" si="2"/>
        <v>#DIV/0!</v>
      </c>
      <c r="S9" s="299"/>
      <c r="T9" s="300">
        <f t="shared" si="13"/>
        <v>0</v>
      </c>
      <c r="U9" s="299"/>
      <c r="V9" s="299"/>
      <c r="W9" s="301">
        <f t="shared" si="14"/>
        <v>0</v>
      </c>
      <c r="X9" s="299"/>
      <c r="Y9" s="299"/>
      <c r="Z9" s="301">
        <f t="shared" si="15"/>
        <v>0</v>
      </c>
      <c r="AA9" s="300">
        <f t="shared" si="3"/>
        <v>0</v>
      </c>
      <c r="AB9" s="299"/>
      <c r="AC9" s="299"/>
      <c r="AD9" s="301">
        <f t="shared" si="16"/>
        <v>0</v>
      </c>
      <c r="AE9" s="299"/>
      <c r="AF9" s="299"/>
      <c r="AG9" s="301">
        <f t="shared" si="17"/>
        <v>0</v>
      </c>
      <c r="AH9" s="301" t="e">
        <f t="shared" si="4"/>
        <v>#DIV/0!</v>
      </c>
      <c r="AI9" s="301" t="e">
        <f>AA9/T9</f>
        <v>#DIV/0!</v>
      </c>
      <c r="AJ9" s="302">
        <f t="shared" si="18"/>
        <v>0</v>
      </c>
      <c r="AK9" s="303"/>
      <c r="AL9" s="303"/>
      <c r="AM9" s="304">
        <f t="shared" si="19"/>
        <v>0</v>
      </c>
      <c r="AN9" s="303"/>
      <c r="AO9" s="303"/>
      <c r="AP9" s="304">
        <f t="shared" si="20"/>
        <v>0</v>
      </c>
      <c r="AQ9" s="302">
        <f t="shared" si="6"/>
        <v>0</v>
      </c>
      <c r="AR9" s="303"/>
      <c r="AS9" s="303"/>
      <c r="AT9" s="304">
        <f t="shared" si="21"/>
        <v>0</v>
      </c>
      <c r="AU9" s="303"/>
      <c r="AV9" s="303"/>
      <c r="AW9" s="304">
        <f t="shared" si="22"/>
        <v>0</v>
      </c>
      <c r="AX9" s="304" t="e">
        <f t="shared" si="7"/>
        <v>#DIV/0!</v>
      </c>
      <c r="AY9" s="305">
        <f t="shared" si="23"/>
        <v>0</v>
      </c>
      <c r="AZ9" s="305">
        <f t="shared" si="24"/>
        <v>0</v>
      </c>
      <c r="BA9" s="305">
        <f t="shared" si="24"/>
        <v>0</v>
      </c>
      <c r="BB9" s="305">
        <f t="shared" si="25"/>
        <v>0</v>
      </c>
      <c r="BC9" s="305">
        <f t="shared" si="26"/>
        <v>0</v>
      </c>
      <c r="BD9" s="305">
        <f t="shared" si="26"/>
        <v>0</v>
      </c>
      <c r="BE9" s="305">
        <f t="shared" si="27"/>
        <v>0</v>
      </c>
      <c r="BF9" s="305">
        <f t="shared" si="28"/>
        <v>0</v>
      </c>
      <c r="BG9" s="305">
        <f t="shared" si="29"/>
        <v>0</v>
      </c>
      <c r="BH9" s="305">
        <f t="shared" si="29"/>
        <v>0</v>
      </c>
      <c r="BI9" s="305">
        <f t="shared" si="30"/>
        <v>0</v>
      </c>
      <c r="BJ9" s="305">
        <f t="shared" si="31"/>
        <v>0</v>
      </c>
      <c r="BK9" s="305">
        <f t="shared" si="31"/>
        <v>0</v>
      </c>
      <c r="BL9" s="306">
        <f t="shared" si="32"/>
        <v>0</v>
      </c>
    </row>
    <row r="10" spans="1:64">
      <c r="A10" s="294" t="s">
        <v>169</v>
      </c>
      <c r="B10" s="295"/>
      <c r="C10" s="296">
        <f>F10+I10</f>
        <v>0</v>
      </c>
      <c r="D10" s="297"/>
      <c r="E10" s="297"/>
      <c r="F10" s="296">
        <f>D10+E10</f>
        <v>0</v>
      </c>
      <c r="G10" s="297"/>
      <c r="H10" s="297"/>
      <c r="I10" s="296">
        <f>G10+H10</f>
        <v>0</v>
      </c>
      <c r="J10" s="296">
        <f t="shared" si="0"/>
        <v>0</v>
      </c>
      <c r="K10" s="297"/>
      <c r="L10" s="297"/>
      <c r="M10" s="296">
        <f>K10+L10</f>
        <v>0</v>
      </c>
      <c r="N10" s="297"/>
      <c r="O10" s="297"/>
      <c r="P10" s="296">
        <f>N10+O10</f>
        <v>0</v>
      </c>
      <c r="Q10" s="298" t="e">
        <f t="shared" si="1"/>
        <v>#DIV/0!</v>
      </c>
      <c r="R10" s="298" t="e">
        <f t="shared" si="2"/>
        <v>#DIV/0!</v>
      </c>
      <c r="S10" s="299"/>
      <c r="T10" s="300">
        <f>W10+Z10</f>
        <v>0</v>
      </c>
      <c r="U10" s="299"/>
      <c r="V10" s="299"/>
      <c r="W10" s="301">
        <f>U10+V10</f>
        <v>0</v>
      </c>
      <c r="X10" s="299"/>
      <c r="Y10" s="299"/>
      <c r="Z10" s="301">
        <f>X10+Y10</f>
        <v>0</v>
      </c>
      <c r="AA10" s="300">
        <f t="shared" si="3"/>
        <v>0</v>
      </c>
      <c r="AB10" s="299"/>
      <c r="AC10" s="299"/>
      <c r="AD10" s="301">
        <f>AB10+AC10</f>
        <v>0</v>
      </c>
      <c r="AE10" s="299"/>
      <c r="AF10" s="299"/>
      <c r="AG10" s="301">
        <f>AE10+AF10</f>
        <v>0</v>
      </c>
      <c r="AH10" s="301" t="e">
        <f t="shared" si="4"/>
        <v>#DIV/0!</v>
      </c>
      <c r="AI10" s="301" t="e">
        <f t="shared" ref="AI10" si="33">AA10/T10</f>
        <v>#DIV/0!</v>
      </c>
      <c r="AJ10" s="302">
        <f>AM10+AP10</f>
        <v>0</v>
      </c>
      <c r="AK10" s="303"/>
      <c r="AL10" s="303"/>
      <c r="AM10" s="304">
        <f>AK10+AL10</f>
        <v>0</v>
      </c>
      <c r="AN10" s="303"/>
      <c r="AO10" s="303"/>
      <c r="AP10" s="304">
        <f>AN10+AO10</f>
        <v>0</v>
      </c>
      <c r="AQ10" s="302">
        <f t="shared" si="6"/>
        <v>0</v>
      </c>
      <c r="AR10" s="303"/>
      <c r="AS10" s="303"/>
      <c r="AT10" s="304">
        <f>AR10+AS10</f>
        <v>0</v>
      </c>
      <c r="AU10" s="303"/>
      <c r="AV10" s="303"/>
      <c r="AW10" s="304">
        <f>AU10+AV10</f>
        <v>0</v>
      </c>
      <c r="AX10" s="304" t="e">
        <f t="shared" si="7"/>
        <v>#DIV/0!</v>
      </c>
      <c r="AY10" s="305">
        <f>BB10+BE10</f>
        <v>0</v>
      </c>
      <c r="AZ10" s="305">
        <f>D10+U10+AK10</f>
        <v>0</v>
      </c>
      <c r="BA10" s="305">
        <f>E10+V10+AL10</f>
        <v>0</v>
      </c>
      <c r="BB10" s="305">
        <f>AZ10+BA10</f>
        <v>0</v>
      </c>
      <c r="BC10" s="305">
        <f>G10+X10+AN10</f>
        <v>0</v>
      </c>
      <c r="BD10" s="305">
        <f>H10+Y10+AO10</f>
        <v>0</v>
      </c>
      <c r="BE10" s="305">
        <f>BC10+BD10</f>
        <v>0</v>
      </c>
      <c r="BF10" s="305">
        <f>BI10+BL10</f>
        <v>0</v>
      </c>
      <c r="BG10" s="305">
        <f>K10+AB10+AR10</f>
        <v>0</v>
      </c>
      <c r="BH10" s="305">
        <f>L10+AC10+AS10</f>
        <v>0</v>
      </c>
      <c r="BI10" s="305">
        <f>BG10+BH10</f>
        <v>0</v>
      </c>
      <c r="BJ10" s="305">
        <f>N10+AE10+AU10</f>
        <v>0</v>
      </c>
      <c r="BK10" s="305">
        <f>O10+AF10+AV10</f>
        <v>0</v>
      </c>
      <c r="BL10" s="306">
        <f>BJ10+BK10</f>
        <v>0</v>
      </c>
    </row>
    <row r="11" spans="1:64">
      <c r="A11" s="294"/>
      <c r="B11" s="295"/>
      <c r="C11" s="296"/>
      <c r="D11" s="297"/>
      <c r="E11" s="297"/>
      <c r="F11" s="296"/>
      <c r="G11" s="297"/>
      <c r="H11" s="297"/>
      <c r="I11" s="296"/>
      <c r="J11" s="296"/>
      <c r="K11" s="297"/>
      <c r="L11" s="297"/>
      <c r="M11" s="296"/>
      <c r="N11" s="297"/>
      <c r="O11" s="297"/>
      <c r="P11" s="296"/>
      <c r="Q11" s="298"/>
      <c r="R11" s="298"/>
      <c r="S11" s="299"/>
      <c r="T11" s="300"/>
      <c r="U11" s="299"/>
      <c r="V11" s="299"/>
      <c r="W11" s="301"/>
      <c r="X11" s="299"/>
      <c r="Y11" s="299"/>
      <c r="Z11" s="301"/>
      <c r="AA11" s="300"/>
      <c r="AB11" s="299"/>
      <c r="AC11" s="299"/>
      <c r="AD11" s="301"/>
      <c r="AE11" s="299"/>
      <c r="AF11" s="299"/>
      <c r="AG11" s="301"/>
      <c r="AH11" s="301"/>
      <c r="AI11" s="301"/>
      <c r="AJ11" s="302"/>
      <c r="AK11" s="303"/>
      <c r="AL11" s="303"/>
      <c r="AM11" s="304"/>
      <c r="AN11" s="303"/>
      <c r="AO11" s="303"/>
      <c r="AP11" s="304"/>
      <c r="AQ11" s="302"/>
      <c r="AR11" s="303"/>
      <c r="AS11" s="303"/>
      <c r="AT11" s="304"/>
      <c r="AU11" s="303"/>
      <c r="AV11" s="303"/>
      <c r="AW11" s="304"/>
      <c r="AX11" s="304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6"/>
    </row>
    <row r="12" spans="1:64">
      <c r="A12" s="294"/>
      <c r="B12" s="295"/>
      <c r="C12" s="296"/>
      <c r="D12" s="297"/>
      <c r="E12" s="297"/>
      <c r="F12" s="296"/>
      <c r="G12" s="297"/>
      <c r="H12" s="297"/>
      <c r="I12" s="296"/>
      <c r="J12" s="296"/>
      <c r="K12" s="297"/>
      <c r="L12" s="297"/>
      <c r="M12" s="296"/>
      <c r="N12" s="297"/>
      <c r="O12" s="297"/>
      <c r="P12" s="296"/>
      <c r="Q12" s="298"/>
      <c r="R12" s="298"/>
      <c r="S12" s="299"/>
      <c r="T12" s="300"/>
      <c r="U12" s="299"/>
      <c r="V12" s="299"/>
      <c r="W12" s="301"/>
      <c r="X12" s="299"/>
      <c r="Y12" s="299"/>
      <c r="Z12" s="301"/>
      <c r="AA12" s="300"/>
      <c r="AB12" s="299"/>
      <c r="AC12" s="299"/>
      <c r="AD12" s="301"/>
      <c r="AE12" s="299"/>
      <c r="AF12" s="299"/>
      <c r="AG12" s="301"/>
      <c r="AH12" s="301"/>
      <c r="AI12" s="301"/>
      <c r="AJ12" s="302"/>
      <c r="AK12" s="303"/>
      <c r="AL12" s="303"/>
      <c r="AM12" s="304"/>
      <c r="AN12" s="303"/>
      <c r="AO12" s="303"/>
      <c r="AP12" s="304"/>
      <c r="AQ12" s="302"/>
      <c r="AR12" s="303"/>
      <c r="AS12" s="303"/>
      <c r="AT12" s="304"/>
      <c r="AU12" s="303"/>
      <c r="AV12" s="303"/>
      <c r="AW12" s="304"/>
      <c r="AX12" s="304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6"/>
    </row>
    <row r="13" spans="1:64">
      <c r="A13" s="294"/>
      <c r="B13" s="295"/>
      <c r="C13" s="296"/>
      <c r="D13" s="297"/>
      <c r="E13" s="297"/>
      <c r="F13" s="296"/>
      <c r="G13" s="297"/>
      <c r="H13" s="297"/>
      <c r="I13" s="296"/>
      <c r="J13" s="296"/>
      <c r="K13" s="297"/>
      <c r="L13" s="297"/>
      <c r="M13" s="296"/>
      <c r="N13" s="297"/>
      <c r="O13" s="297"/>
      <c r="P13" s="296"/>
      <c r="Q13" s="298"/>
      <c r="R13" s="298"/>
      <c r="S13" s="299"/>
      <c r="T13" s="300"/>
      <c r="U13" s="299"/>
      <c r="V13" s="299"/>
      <c r="W13" s="301"/>
      <c r="X13" s="299"/>
      <c r="Y13" s="299"/>
      <c r="Z13" s="301"/>
      <c r="AA13" s="300"/>
      <c r="AB13" s="299"/>
      <c r="AC13" s="299"/>
      <c r="AD13" s="301"/>
      <c r="AE13" s="299"/>
      <c r="AF13" s="299"/>
      <c r="AG13" s="301"/>
      <c r="AH13" s="301"/>
      <c r="AI13" s="301"/>
      <c r="AJ13" s="302"/>
      <c r="AK13" s="303"/>
      <c r="AL13" s="303"/>
      <c r="AM13" s="304"/>
      <c r="AN13" s="303"/>
      <c r="AO13" s="303"/>
      <c r="AP13" s="304"/>
      <c r="AQ13" s="302"/>
      <c r="AR13" s="303"/>
      <c r="AS13" s="303"/>
      <c r="AT13" s="304"/>
      <c r="AU13" s="303"/>
      <c r="AV13" s="303"/>
      <c r="AW13" s="304"/>
      <c r="AX13" s="304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6"/>
    </row>
    <row r="14" spans="1:64">
      <c r="A14" s="294"/>
      <c r="B14" s="295"/>
      <c r="C14" s="296"/>
      <c r="D14" s="297"/>
      <c r="E14" s="297"/>
      <c r="F14" s="296"/>
      <c r="G14" s="297"/>
      <c r="H14" s="297"/>
      <c r="I14" s="296"/>
      <c r="J14" s="296"/>
      <c r="K14" s="297"/>
      <c r="L14" s="297"/>
      <c r="M14" s="296"/>
      <c r="N14" s="297"/>
      <c r="O14" s="297"/>
      <c r="P14" s="296"/>
      <c r="Q14" s="298"/>
      <c r="R14" s="298"/>
      <c r="S14" s="299"/>
      <c r="T14" s="300"/>
      <c r="U14" s="299"/>
      <c r="V14" s="299"/>
      <c r="W14" s="301"/>
      <c r="X14" s="299"/>
      <c r="Y14" s="299"/>
      <c r="Z14" s="301"/>
      <c r="AA14" s="300"/>
      <c r="AB14" s="299"/>
      <c r="AC14" s="299"/>
      <c r="AD14" s="301"/>
      <c r="AE14" s="299"/>
      <c r="AF14" s="299"/>
      <c r="AG14" s="301"/>
      <c r="AH14" s="301"/>
      <c r="AI14" s="301"/>
      <c r="AJ14" s="302"/>
      <c r="AK14" s="303"/>
      <c r="AL14" s="303"/>
      <c r="AM14" s="304"/>
      <c r="AN14" s="303"/>
      <c r="AO14" s="303"/>
      <c r="AP14" s="304"/>
      <c r="AQ14" s="302"/>
      <c r="AR14" s="303"/>
      <c r="AS14" s="303"/>
      <c r="AT14" s="304"/>
      <c r="AU14" s="303"/>
      <c r="AV14" s="303"/>
      <c r="AW14" s="304"/>
      <c r="AX14" s="304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6"/>
    </row>
    <row r="15" spans="1:64">
      <c r="A15" s="294"/>
      <c r="B15" s="295"/>
      <c r="C15" s="296"/>
      <c r="D15" s="297"/>
      <c r="E15" s="297"/>
      <c r="F15" s="296"/>
      <c r="G15" s="297"/>
      <c r="H15" s="297"/>
      <c r="I15" s="296"/>
      <c r="J15" s="296"/>
      <c r="K15" s="297"/>
      <c r="L15" s="297"/>
      <c r="M15" s="296"/>
      <c r="N15" s="297"/>
      <c r="O15" s="297"/>
      <c r="P15" s="296"/>
      <c r="Q15" s="298"/>
      <c r="R15" s="298"/>
      <c r="S15" s="299"/>
      <c r="T15" s="300"/>
      <c r="U15" s="299"/>
      <c r="V15" s="299"/>
      <c r="W15" s="301"/>
      <c r="X15" s="299"/>
      <c r="Y15" s="299"/>
      <c r="Z15" s="301"/>
      <c r="AA15" s="300"/>
      <c r="AB15" s="299"/>
      <c r="AC15" s="299"/>
      <c r="AD15" s="301"/>
      <c r="AE15" s="299"/>
      <c r="AF15" s="299"/>
      <c r="AG15" s="301"/>
      <c r="AH15" s="301"/>
      <c r="AI15" s="301"/>
      <c r="AJ15" s="302"/>
      <c r="AK15" s="303"/>
      <c r="AL15" s="303"/>
      <c r="AM15" s="304"/>
      <c r="AN15" s="303"/>
      <c r="AO15" s="303"/>
      <c r="AP15" s="304"/>
      <c r="AQ15" s="302"/>
      <c r="AR15" s="303"/>
      <c r="AS15" s="303"/>
      <c r="AT15" s="304"/>
      <c r="AU15" s="303"/>
      <c r="AV15" s="303"/>
      <c r="AW15" s="304"/>
      <c r="AX15" s="304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6"/>
    </row>
    <row r="16" spans="1:64">
      <c r="A16" s="294"/>
      <c r="B16" s="295"/>
      <c r="C16" s="296"/>
      <c r="D16" s="297"/>
      <c r="E16" s="297"/>
      <c r="F16" s="296"/>
      <c r="G16" s="297"/>
      <c r="H16" s="297"/>
      <c r="I16" s="296"/>
      <c r="J16" s="296"/>
      <c r="K16" s="297"/>
      <c r="L16" s="297"/>
      <c r="M16" s="296"/>
      <c r="N16" s="297"/>
      <c r="O16" s="297"/>
      <c r="P16" s="296"/>
      <c r="Q16" s="298"/>
      <c r="R16" s="298"/>
      <c r="S16" s="299"/>
      <c r="T16" s="300"/>
      <c r="U16" s="299"/>
      <c r="V16" s="299"/>
      <c r="W16" s="301"/>
      <c r="X16" s="299"/>
      <c r="Y16" s="299"/>
      <c r="Z16" s="301"/>
      <c r="AA16" s="300"/>
      <c r="AB16" s="299"/>
      <c r="AC16" s="299"/>
      <c r="AD16" s="301"/>
      <c r="AE16" s="299"/>
      <c r="AF16" s="299"/>
      <c r="AG16" s="301"/>
      <c r="AH16" s="301"/>
      <c r="AI16" s="301"/>
      <c r="AJ16" s="302"/>
      <c r="AK16" s="303"/>
      <c r="AL16" s="303"/>
      <c r="AM16" s="304"/>
      <c r="AN16" s="303"/>
      <c r="AO16" s="303"/>
      <c r="AP16" s="304"/>
      <c r="AQ16" s="302"/>
      <c r="AR16" s="303"/>
      <c r="AS16" s="303"/>
      <c r="AT16" s="304"/>
      <c r="AU16" s="303"/>
      <c r="AV16" s="303"/>
      <c r="AW16" s="304"/>
      <c r="AX16" s="304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6"/>
    </row>
    <row r="17" spans="1:64">
      <c r="A17" s="294"/>
      <c r="B17" s="295"/>
      <c r="C17" s="296"/>
      <c r="D17" s="297"/>
      <c r="E17" s="297"/>
      <c r="F17" s="296"/>
      <c r="G17" s="297"/>
      <c r="H17" s="297"/>
      <c r="I17" s="296"/>
      <c r="J17" s="296"/>
      <c r="K17" s="297"/>
      <c r="L17" s="297"/>
      <c r="M17" s="296"/>
      <c r="N17" s="297"/>
      <c r="O17" s="297"/>
      <c r="P17" s="296"/>
      <c r="Q17" s="298"/>
      <c r="R17" s="298"/>
      <c r="S17" s="299"/>
      <c r="T17" s="300"/>
      <c r="U17" s="299"/>
      <c r="V17" s="299"/>
      <c r="W17" s="301"/>
      <c r="X17" s="299"/>
      <c r="Y17" s="299"/>
      <c r="Z17" s="301"/>
      <c r="AA17" s="300"/>
      <c r="AB17" s="299"/>
      <c r="AC17" s="299"/>
      <c r="AD17" s="301"/>
      <c r="AE17" s="299"/>
      <c r="AF17" s="299"/>
      <c r="AG17" s="301"/>
      <c r="AH17" s="301"/>
      <c r="AI17" s="301"/>
      <c r="AJ17" s="302"/>
      <c r="AK17" s="303"/>
      <c r="AL17" s="303"/>
      <c r="AM17" s="304"/>
      <c r="AN17" s="303"/>
      <c r="AO17" s="303"/>
      <c r="AP17" s="304"/>
      <c r="AQ17" s="302"/>
      <c r="AR17" s="303"/>
      <c r="AS17" s="303"/>
      <c r="AT17" s="304"/>
      <c r="AU17" s="303"/>
      <c r="AV17" s="303"/>
      <c r="AW17" s="304"/>
      <c r="AX17" s="304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6"/>
    </row>
    <row r="18" spans="1:64">
      <c r="A18" s="294"/>
      <c r="B18" s="295"/>
      <c r="C18" s="296"/>
      <c r="D18" s="297"/>
      <c r="E18" s="297"/>
      <c r="F18" s="296"/>
      <c r="G18" s="297"/>
      <c r="H18" s="297"/>
      <c r="I18" s="296"/>
      <c r="J18" s="296"/>
      <c r="K18" s="297"/>
      <c r="L18" s="297"/>
      <c r="M18" s="296"/>
      <c r="N18" s="297"/>
      <c r="O18" s="297"/>
      <c r="P18" s="296"/>
      <c r="Q18" s="298"/>
      <c r="R18" s="298"/>
      <c r="S18" s="299"/>
      <c r="T18" s="300"/>
      <c r="U18" s="299"/>
      <c r="V18" s="299"/>
      <c r="W18" s="301"/>
      <c r="X18" s="299"/>
      <c r="Y18" s="299"/>
      <c r="Z18" s="301"/>
      <c r="AA18" s="300"/>
      <c r="AB18" s="299"/>
      <c r="AC18" s="299"/>
      <c r="AD18" s="301"/>
      <c r="AE18" s="299"/>
      <c r="AF18" s="299"/>
      <c r="AG18" s="301"/>
      <c r="AH18" s="301"/>
      <c r="AI18" s="301"/>
      <c r="AJ18" s="302"/>
      <c r="AK18" s="303"/>
      <c r="AL18" s="303"/>
      <c r="AM18" s="304"/>
      <c r="AN18" s="303"/>
      <c r="AO18" s="303"/>
      <c r="AP18" s="304"/>
      <c r="AQ18" s="302"/>
      <c r="AR18" s="303"/>
      <c r="AS18" s="303"/>
      <c r="AT18" s="304"/>
      <c r="AU18" s="303"/>
      <c r="AV18" s="303"/>
      <c r="AW18" s="304"/>
      <c r="AX18" s="304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6"/>
    </row>
    <row r="19" spans="1:64">
      <c r="A19" s="294"/>
      <c r="B19" s="295"/>
      <c r="C19" s="296"/>
      <c r="D19" s="297"/>
      <c r="E19" s="297"/>
      <c r="F19" s="296"/>
      <c r="G19" s="297"/>
      <c r="H19" s="297"/>
      <c r="I19" s="296"/>
      <c r="J19" s="296"/>
      <c r="K19" s="297"/>
      <c r="L19" s="297"/>
      <c r="M19" s="296"/>
      <c r="N19" s="297"/>
      <c r="O19" s="297"/>
      <c r="P19" s="296"/>
      <c r="Q19" s="298"/>
      <c r="R19" s="298"/>
      <c r="S19" s="299"/>
      <c r="T19" s="300"/>
      <c r="U19" s="299"/>
      <c r="V19" s="299"/>
      <c r="W19" s="301"/>
      <c r="X19" s="299"/>
      <c r="Y19" s="299"/>
      <c r="Z19" s="301"/>
      <c r="AA19" s="300"/>
      <c r="AB19" s="299"/>
      <c r="AC19" s="299"/>
      <c r="AD19" s="301"/>
      <c r="AE19" s="299"/>
      <c r="AF19" s="299"/>
      <c r="AG19" s="301"/>
      <c r="AH19" s="301"/>
      <c r="AI19" s="301"/>
      <c r="AJ19" s="302"/>
      <c r="AK19" s="303"/>
      <c r="AL19" s="303"/>
      <c r="AM19" s="304"/>
      <c r="AN19" s="303"/>
      <c r="AO19" s="303"/>
      <c r="AP19" s="304"/>
      <c r="AQ19" s="302"/>
      <c r="AR19" s="303"/>
      <c r="AS19" s="303"/>
      <c r="AT19" s="304"/>
      <c r="AU19" s="303"/>
      <c r="AV19" s="303"/>
      <c r="AW19" s="304"/>
      <c r="AX19" s="304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6"/>
    </row>
    <row r="20" spans="1:64">
      <c r="A20" s="294"/>
      <c r="B20" s="295"/>
      <c r="C20" s="296"/>
      <c r="D20" s="297"/>
      <c r="E20" s="297"/>
      <c r="F20" s="296"/>
      <c r="G20" s="297"/>
      <c r="H20" s="297"/>
      <c r="I20" s="296"/>
      <c r="J20" s="296"/>
      <c r="K20" s="297"/>
      <c r="L20" s="297"/>
      <c r="M20" s="296"/>
      <c r="N20" s="297"/>
      <c r="O20" s="297"/>
      <c r="P20" s="296"/>
      <c r="Q20" s="298"/>
      <c r="R20" s="298"/>
      <c r="S20" s="299"/>
      <c r="T20" s="300"/>
      <c r="U20" s="299"/>
      <c r="V20" s="299"/>
      <c r="W20" s="301"/>
      <c r="X20" s="299"/>
      <c r="Y20" s="299"/>
      <c r="Z20" s="301"/>
      <c r="AA20" s="300"/>
      <c r="AB20" s="299"/>
      <c r="AC20" s="299"/>
      <c r="AD20" s="301"/>
      <c r="AE20" s="299"/>
      <c r="AF20" s="299"/>
      <c r="AG20" s="301"/>
      <c r="AH20" s="301"/>
      <c r="AI20" s="301"/>
      <c r="AJ20" s="302"/>
      <c r="AK20" s="303"/>
      <c r="AL20" s="303"/>
      <c r="AM20" s="304"/>
      <c r="AN20" s="303"/>
      <c r="AO20" s="303"/>
      <c r="AP20" s="304"/>
      <c r="AQ20" s="302"/>
      <c r="AR20" s="303"/>
      <c r="AS20" s="303"/>
      <c r="AT20" s="304"/>
      <c r="AU20" s="303"/>
      <c r="AV20" s="303"/>
      <c r="AW20" s="304"/>
      <c r="AX20" s="304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6"/>
    </row>
    <row r="21" spans="1:64">
      <c r="A21" s="294"/>
      <c r="B21" s="295"/>
      <c r="C21" s="296"/>
      <c r="D21" s="297"/>
      <c r="E21" s="297"/>
      <c r="F21" s="296"/>
      <c r="G21" s="297"/>
      <c r="H21" s="297"/>
      <c r="I21" s="296"/>
      <c r="J21" s="296"/>
      <c r="K21" s="297"/>
      <c r="L21" s="297"/>
      <c r="M21" s="296"/>
      <c r="N21" s="297"/>
      <c r="O21" s="297"/>
      <c r="P21" s="296"/>
      <c r="Q21" s="298"/>
      <c r="R21" s="298"/>
      <c r="S21" s="299"/>
      <c r="T21" s="300"/>
      <c r="U21" s="299"/>
      <c r="V21" s="299"/>
      <c r="W21" s="301"/>
      <c r="X21" s="299"/>
      <c r="Y21" s="299"/>
      <c r="Z21" s="301"/>
      <c r="AA21" s="300"/>
      <c r="AB21" s="299"/>
      <c r="AC21" s="299"/>
      <c r="AD21" s="301"/>
      <c r="AE21" s="299"/>
      <c r="AF21" s="299"/>
      <c r="AG21" s="301"/>
      <c r="AH21" s="301"/>
      <c r="AI21" s="301"/>
      <c r="AJ21" s="302"/>
      <c r="AK21" s="303"/>
      <c r="AL21" s="303"/>
      <c r="AM21" s="304"/>
      <c r="AN21" s="303"/>
      <c r="AO21" s="303"/>
      <c r="AP21" s="304"/>
      <c r="AQ21" s="302"/>
      <c r="AR21" s="303"/>
      <c r="AS21" s="303"/>
      <c r="AT21" s="304"/>
      <c r="AU21" s="303"/>
      <c r="AV21" s="303"/>
      <c r="AW21" s="304"/>
      <c r="AX21" s="304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6"/>
    </row>
    <row r="22" spans="1:64">
      <c r="A22" s="294"/>
      <c r="B22" s="295"/>
      <c r="C22" s="296"/>
      <c r="D22" s="297"/>
      <c r="E22" s="297"/>
      <c r="F22" s="296"/>
      <c r="G22" s="297"/>
      <c r="H22" s="297"/>
      <c r="I22" s="296"/>
      <c r="J22" s="296"/>
      <c r="K22" s="297"/>
      <c r="L22" s="297"/>
      <c r="M22" s="296"/>
      <c r="N22" s="297"/>
      <c r="O22" s="297"/>
      <c r="P22" s="296"/>
      <c r="Q22" s="298"/>
      <c r="R22" s="298"/>
      <c r="S22" s="299"/>
      <c r="T22" s="300"/>
      <c r="U22" s="299"/>
      <c r="V22" s="299"/>
      <c r="W22" s="301"/>
      <c r="X22" s="299"/>
      <c r="Y22" s="299"/>
      <c r="Z22" s="301"/>
      <c r="AA22" s="300"/>
      <c r="AB22" s="299"/>
      <c r="AC22" s="299"/>
      <c r="AD22" s="301"/>
      <c r="AE22" s="299"/>
      <c r="AF22" s="299"/>
      <c r="AG22" s="301"/>
      <c r="AH22" s="301"/>
      <c r="AI22" s="301"/>
      <c r="AJ22" s="302"/>
      <c r="AK22" s="303"/>
      <c r="AL22" s="303"/>
      <c r="AM22" s="304"/>
      <c r="AN22" s="303"/>
      <c r="AO22" s="303"/>
      <c r="AP22" s="304"/>
      <c r="AQ22" s="302"/>
      <c r="AR22" s="303"/>
      <c r="AS22" s="303"/>
      <c r="AT22" s="304"/>
      <c r="AU22" s="303"/>
      <c r="AV22" s="303"/>
      <c r="AW22" s="304"/>
      <c r="AX22" s="304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6"/>
    </row>
    <row r="23" spans="1:64">
      <c r="A23" s="294"/>
      <c r="B23" s="295"/>
      <c r="C23" s="296"/>
      <c r="D23" s="297"/>
      <c r="E23" s="297"/>
      <c r="F23" s="296"/>
      <c r="G23" s="297"/>
      <c r="H23" s="297"/>
      <c r="I23" s="296"/>
      <c r="J23" s="296"/>
      <c r="K23" s="297"/>
      <c r="L23" s="297"/>
      <c r="M23" s="296"/>
      <c r="N23" s="297"/>
      <c r="O23" s="297"/>
      <c r="P23" s="296"/>
      <c r="Q23" s="298"/>
      <c r="R23" s="298"/>
      <c r="S23" s="299"/>
      <c r="T23" s="300"/>
      <c r="U23" s="299"/>
      <c r="V23" s="299"/>
      <c r="W23" s="301"/>
      <c r="X23" s="299"/>
      <c r="Y23" s="299"/>
      <c r="Z23" s="301"/>
      <c r="AA23" s="300"/>
      <c r="AB23" s="299"/>
      <c r="AC23" s="299"/>
      <c r="AD23" s="301"/>
      <c r="AE23" s="299"/>
      <c r="AF23" s="299"/>
      <c r="AG23" s="301"/>
      <c r="AH23" s="301"/>
      <c r="AI23" s="301"/>
      <c r="AJ23" s="302"/>
      <c r="AK23" s="303"/>
      <c r="AL23" s="303"/>
      <c r="AM23" s="304"/>
      <c r="AN23" s="303"/>
      <c r="AO23" s="303"/>
      <c r="AP23" s="304"/>
      <c r="AQ23" s="302"/>
      <c r="AR23" s="303"/>
      <c r="AS23" s="303"/>
      <c r="AT23" s="304"/>
      <c r="AU23" s="303"/>
      <c r="AV23" s="303"/>
      <c r="AW23" s="304"/>
      <c r="AX23" s="304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6"/>
    </row>
    <row r="24" spans="1:64">
      <c r="A24" s="294"/>
      <c r="B24" s="295"/>
      <c r="C24" s="296"/>
      <c r="D24" s="297"/>
      <c r="E24" s="297"/>
      <c r="F24" s="296"/>
      <c r="G24" s="297"/>
      <c r="H24" s="297"/>
      <c r="I24" s="296"/>
      <c r="J24" s="296"/>
      <c r="K24" s="297"/>
      <c r="L24" s="297"/>
      <c r="M24" s="296"/>
      <c r="N24" s="297"/>
      <c r="O24" s="297"/>
      <c r="P24" s="296"/>
      <c r="Q24" s="298"/>
      <c r="R24" s="298"/>
      <c r="S24" s="299"/>
      <c r="T24" s="300"/>
      <c r="U24" s="299"/>
      <c r="V24" s="299"/>
      <c r="W24" s="301"/>
      <c r="X24" s="299"/>
      <c r="Y24" s="299"/>
      <c r="Z24" s="301"/>
      <c r="AA24" s="300"/>
      <c r="AB24" s="299"/>
      <c r="AC24" s="299"/>
      <c r="AD24" s="301"/>
      <c r="AE24" s="299"/>
      <c r="AF24" s="299"/>
      <c r="AG24" s="301"/>
      <c r="AH24" s="301"/>
      <c r="AI24" s="301"/>
      <c r="AJ24" s="302"/>
      <c r="AK24" s="303"/>
      <c r="AL24" s="303"/>
      <c r="AM24" s="304"/>
      <c r="AN24" s="303"/>
      <c r="AO24" s="303"/>
      <c r="AP24" s="304"/>
      <c r="AQ24" s="302"/>
      <c r="AR24" s="303"/>
      <c r="AS24" s="303"/>
      <c r="AT24" s="304"/>
      <c r="AU24" s="303"/>
      <c r="AV24" s="303"/>
      <c r="AW24" s="304"/>
      <c r="AX24" s="304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6"/>
    </row>
    <row r="25" spans="1:64">
      <c r="A25" s="294"/>
      <c r="B25" s="295"/>
      <c r="C25" s="296">
        <f t="shared" si="8"/>
        <v>0</v>
      </c>
      <c r="D25" s="297"/>
      <c r="E25" s="297"/>
      <c r="F25" s="296">
        <f t="shared" si="9"/>
        <v>0</v>
      </c>
      <c r="G25" s="297"/>
      <c r="H25" s="297"/>
      <c r="I25" s="296">
        <f t="shared" si="10"/>
        <v>0</v>
      </c>
      <c r="J25" s="296">
        <f t="shared" si="0"/>
        <v>0</v>
      </c>
      <c r="K25" s="297"/>
      <c r="L25" s="297"/>
      <c r="M25" s="296">
        <f t="shared" si="11"/>
        <v>0</v>
      </c>
      <c r="N25" s="297"/>
      <c r="O25" s="297"/>
      <c r="P25" s="296">
        <f t="shared" si="12"/>
        <v>0</v>
      </c>
      <c r="Q25" s="298" t="e">
        <f t="shared" si="1"/>
        <v>#DIV/0!</v>
      </c>
      <c r="R25" s="298" t="e">
        <f t="shared" si="2"/>
        <v>#DIV/0!</v>
      </c>
      <c r="S25" s="299"/>
      <c r="T25" s="300">
        <f t="shared" si="13"/>
        <v>0</v>
      </c>
      <c r="U25" s="299"/>
      <c r="V25" s="299"/>
      <c r="W25" s="301">
        <f t="shared" si="14"/>
        <v>0</v>
      </c>
      <c r="X25" s="299"/>
      <c r="Y25" s="299"/>
      <c r="Z25" s="301">
        <f t="shared" si="15"/>
        <v>0</v>
      </c>
      <c r="AA25" s="300">
        <f t="shared" si="3"/>
        <v>0</v>
      </c>
      <c r="AB25" s="299"/>
      <c r="AC25" s="299"/>
      <c r="AD25" s="301">
        <f t="shared" si="16"/>
        <v>0</v>
      </c>
      <c r="AE25" s="299"/>
      <c r="AF25" s="299"/>
      <c r="AG25" s="301">
        <f t="shared" si="17"/>
        <v>0</v>
      </c>
      <c r="AH25" s="301" t="e">
        <f t="shared" si="4"/>
        <v>#DIV/0!</v>
      </c>
      <c r="AI25" s="301" t="e">
        <f t="shared" ref="AI25:AI27" si="34">AA25/T25</f>
        <v>#DIV/0!</v>
      </c>
      <c r="AJ25" s="302">
        <f t="shared" si="18"/>
        <v>0</v>
      </c>
      <c r="AK25" s="303"/>
      <c r="AL25" s="303"/>
      <c r="AM25" s="304">
        <f t="shared" si="19"/>
        <v>0</v>
      </c>
      <c r="AN25" s="303"/>
      <c r="AO25" s="303"/>
      <c r="AP25" s="304">
        <f t="shared" si="20"/>
        <v>0</v>
      </c>
      <c r="AQ25" s="302">
        <f t="shared" si="6"/>
        <v>0</v>
      </c>
      <c r="AR25" s="303"/>
      <c r="AS25" s="303"/>
      <c r="AT25" s="304">
        <f t="shared" si="21"/>
        <v>0</v>
      </c>
      <c r="AU25" s="303"/>
      <c r="AV25" s="303"/>
      <c r="AW25" s="304">
        <f t="shared" si="22"/>
        <v>0</v>
      </c>
      <c r="AX25" s="304" t="e">
        <f t="shared" si="7"/>
        <v>#DIV/0!</v>
      </c>
      <c r="AY25" s="305">
        <f t="shared" si="23"/>
        <v>0</v>
      </c>
      <c r="AZ25" s="305">
        <f t="shared" si="24"/>
        <v>0</v>
      </c>
      <c r="BA25" s="305">
        <f t="shared" si="24"/>
        <v>0</v>
      </c>
      <c r="BB25" s="305">
        <f t="shared" si="25"/>
        <v>0</v>
      </c>
      <c r="BC25" s="305">
        <f t="shared" si="26"/>
        <v>0</v>
      </c>
      <c r="BD25" s="305">
        <f t="shared" si="26"/>
        <v>0</v>
      </c>
      <c r="BE25" s="305">
        <f t="shared" si="27"/>
        <v>0</v>
      </c>
      <c r="BF25" s="305">
        <f t="shared" si="28"/>
        <v>0</v>
      </c>
      <c r="BG25" s="305">
        <f t="shared" si="29"/>
        <v>0</v>
      </c>
      <c r="BH25" s="305">
        <f t="shared" si="29"/>
        <v>0</v>
      </c>
      <c r="BI25" s="305">
        <f t="shared" si="30"/>
        <v>0</v>
      </c>
      <c r="BJ25" s="305">
        <f t="shared" si="31"/>
        <v>0</v>
      </c>
      <c r="BK25" s="305">
        <f t="shared" si="31"/>
        <v>0</v>
      </c>
      <c r="BL25" s="306">
        <f t="shared" si="32"/>
        <v>0</v>
      </c>
    </row>
    <row r="26" spans="1:64">
      <c r="A26" s="294"/>
      <c r="B26" s="295"/>
      <c r="C26" s="296">
        <f t="shared" si="8"/>
        <v>0</v>
      </c>
      <c r="D26" s="297"/>
      <c r="E26" s="297"/>
      <c r="F26" s="296">
        <f t="shared" si="9"/>
        <v>0</v>
      </c>
      <c r="G26" s="297"/>
      <c r="H26" s="297"/>
      <c r="I26" s="296">
        <f t="shared" si="10"/>
        <v>0</v>
      </c>
      <c r="J26" s="296">
        <f t="shared" si="0"/>
        <v>0</v>
      </c>
      <c r="K26" s="297"/>
      <c r="L26" s="297"/>
      <c r="M26" s="296">
        <f t="shared" si="11"/>
        <v>0</v>
      </c>
      <c r="N26" s="297"/>
      <c r="O26" s="297"/>
      <c r="P26" s="296">
        <f t="shared" si="12"/>
        <v>0</v>
      </c>
      <c r="Q26" s="298" t="e">
        <f t="shared" si="1"/>
        <v>#DIV/0!</v>
      </c>
      <c r="R26" s="298" t="e">
        <f t="shared" si="2"/>
        <v>#DIV/0!</v>
      </c>
      <c r="S26" s="307"/>
      <c r="T26" s="300">
        <f t="shared" si="13"/>
        <v>0</v>
      </c>
      <c r="U26" s="307"/>
      <c r="V26" s="307"/>
      <c r="W26" s="301">
        <f t="shared" si="14"/>
        <v>0</v>
      </c>
      <c r="X26" s="307"/>
      <c r="Y26" s="307"/>
      <c r="Z26" s="301">
        <f t="shared" si="15"/>
        <v>0</v>
      </c>
      <c r="AA26" s="300">
        <f t="shared" si="3"/>
        <v>0</v>
      </c>
      <c r="AB26" s="307"/>
      <c r="AC26" s="307"/>
      <c r="AD26" s="301">
        <f t="shared" si="16"/>
        <v>0</v>
      </c>
      <c r="AE26" s="307"/>
      <c r="AF26" s="307"/>
      <c r="AG26" s="301">
        <f t="shared" si="17"/>
        <v>0</v>
      </c>
      <c r="AH26" s="301" t="e">
        <f t="shared" si="4"/>
        <v>#DIV/0!</v>
      </c>
      <c r="AI26" s="301" t="e">
        <f t="shared" si="34"/>
        <v>#DIV/0!</v>
      </c>
      <c r="AJ26" s="302">
        <f t="shared" si="18"/>
        <v>0</v>
      </c>
      <c r="AK26" s="303"/>
      <c r="AL26" s="303"/>
      <c r="AM26" s="304">
        <f t="shared" si="19"/>
        <v>0</v>
      </c>
      <c r="AN26" s="303"/>
      <c r="AO26" s="303"/>
      <c r="AP26" s="304">
        <f t="shared" si="20"/>
        <v>0</v>
      </c>
      <c r="AQ26" s="302">
        <f t="shared" si="6"/>
        <v>0</v>
      </c>
      <c r="AR26" s="303"/>
      <c r="AS26" s="303"/>
      <c r="AT26" s="304">
        <f t="shared" si="21"/>
        <v>0</v>
      </c>
      <c r="AU26" s="303"/>
      <c r="AV26" s="303"/>
      <c r="AW26" s="304">
        <f t="shared" si="22"/>
        <v>0</v>
      </c>
      <c r="AX26" s="304" t="e">
        <f t="shared" si="7"/>
        <v>#DIV/0!</v>
      </c>
      <c r="AY26" s="305">
        <f t="shared" si="23"/>
        <v>0</v>
      </c>
      <c r="AZ26" s="305">
        <f t="shared" si="24"/>
        <v>0</v>
      </c>
      <c r="BA26" s="305">
        <f t="shared" si="24"/>
        <v>0</v>
      </c>
      <c r="BB26" s="305">
        <f t="shared" si="25"/>
        <v>0</v>
      </c>
      <c r="BC26" s="305">
        <f t="shared" si="26"/>
        <v>0</v>
      </c>
      <c r="BD26" s="305">
        <f t="shared" si="26"/>
        <v>0</v>
      </c>
      <c r="BE26" s="305">
        <f t="shared" si="27"/>
        <v>0</v>
      </c>
      <c r="BF26" s="305">
        <f t="shared" si="28"/>
        <v>0</v>
      </c>
      <c r="BG26" s="305">
        <f t="shared" si="29"/>
        <v>0</v>
      </c>
      <c r="BH26" s="305">
        <f t="shared" si="29"/>
        <v>0</v>
      </c>
      <c r="BI26" s="305">
        <f t="shared" si="30"/>
        <v>0</v>
      </c>
      <c r="BJ26" s="305">
        <f t="shared" si="31"/>
        <v>0</v>
      </c>
      <c r="BK26" s="305">
        <f t="shared" si="31"/>
        <v>0</v>
      </c>
      <c r="BL26" s="306">
        <f t="shared" si="32"/>
        <v>0</v>
      </c>
    </row>
    <row r="27" spans="1:64">
      <c r="A27" s="294"/>
      <c r="B27" s="295"/>
      <c r="C27" s="296">
        <f t="shared" si="8"/>
        <v>0</v>
      </c>
      <c r="D27" s="297"/>
      <c r="E27" s="297"/>
      <c r="F27" s="296">
        <f t="shared" si="9"/>
        <v>0</v>
      </c>
      <c r="G27" s="297"/>
      <c r="H27" s="297"/>
      <c r="I27" s="296">
        <f t="shared" si="10"/>
        <v>0</v>
      </c>
      <c r="J27" s="296">
        <f t="shared" si="0"/>
        <v>0</v>
      </c>
      <c r="K27" s="297"/>
      <c r="L27" s="297"/>
      <c r="M27" s="296">
        <f t="shared" si="11"/>
        <v>0</v>
      </c>
      <c r="N27" s="297"/>
      <c r="O27" s="297"/>
      <c r="P27" s="296">
        <f t="shared" si="12"/>
        <v>0</v>
      </c>
      <c r="Q27" s="298" t="e">
        <f t="shared" si="1"/>
        <v>#DIV/0!</v>
      </c>
      <c r="R27" s="298" t="e">
        <f t="shared" si="2"/>
        <v>#DIV/0!</v>
      </c>
      <c r="S27" s="307"/>
      <c r="T27" s="300">
        <f t="shared" si="13"/>
        <v>0</v>
      </c>
      <c r="U27" s="307"/>
      <c r="V27" s="307"/>
      <c r="W27" s="301">
        <f t="shared" si="14"/>
        <v>0</v>
      </c>
      <c r="X27" s="307"/>
      <c r="Y27" s="307"/>
      <c r="Z27" s="301">
        <f t="shared" si="15"/>
        <v>0</v>
      </c>
      <c r="AA27" s="300">
        <f t="shared" si="3"/>
        <v>0</v>
      </c>
      <c r="AB27" s="307"/>
      <c r="AC27" s="307"/>
      <c r="AD27" s="301">
        <f t="shared" si="16"/>
        <v>0</v>
      </c>
      <c r="AE27" s="307"/>
      <c r="AF27" s="307"/>
      <c r="AG27" s="301">
        <f t="shared" si="17"/>
        <v>0</v>
      </c>
      <c r="AH27" s="301" t="e">
        <f t="shared" si="4"/>
        <v>#DIV/0!</v>
      </c>
      <c r="AI27" s="301" t="e">
        <f t="shared" si="34"/>
        <v>#DIV/0!</v>
      </c>
      <c r="AJ27" s="302">
        <f t="shared" si="18"/>
        <v>0</v>
      </c>
      <c r="AK27" s="303"/>
      <c r="AL27" s="303"/>
      <c r="AM27" s="304">
        <f t="shared" si="19"/>
        <v>0</v>
      </c>
      <c r="AN27" s="303"/>
      <c r="AO27" s="303"/>
      <c r="AP27" s="304">
        <f t="shared" si="20"/>
        <v>0</v>
      </c>
      <c r="AQ27" s="302">
        <f t="shared" si="6"/>
        <v>0</v>
      </c>
      <c r="AR27" s="303"/>
      <c r="AS27" s="303"/>
      <c r="AT27" s="304">
        <f t="shared" si="21"/>
        <v>0</v>
      </c>
      <c r="AU27" s="303"/>
      <c r="AV27" s="303"/>
      <c r="AW27" s="304">
        <f t="shared" si="22"/>
        <v>0</v>
      </c>
      <c r="AX27" s="304" t="e">
        <f t="shared" si="7"/>
        <v>#DIV/0!</v>
      </c>
      <c r="AY27" s="305">
        <f t="shared" si="23"/>
        <v>0</v>
      </c>
      <c r="AZ27" s="305">
        <f t="shared" si="24"/>
        <v>0</v>
      </c>
      <c r="BA27" s="305">
        <f t="shared" si="24"/>
        <v>0</v>
      </c>
      <c r="BB27" s="305">
        <f t="shared" si="25"/>
        <v>0</v>
      </c>
      <c r="BC27" s="305">
        <f t="shared" si="26"/>
        <v>0</v>
      </c>
      <c r="BD27" s="305">
        <f t="shared" si="26"/>
        <v>0</v>
      </c>
      <c r="BE27" s="305">
        <f t="shared" si="27"/>
        <v>0</v>
      </c>
      <c r="BF27" s="305">
        <f t="shared" si="28"/>
        <v>0</v>
      </c>
      <c r="BG27" s="305">
        <f t="shared" si="29"/>
        <v>0</v>
      </c>
      <c r="BH27" s="305">
        <f t="shared" si="29"/>
        <v>0</v>
      </c>
      <c r="BI27" s="305">
        <f t="shared" si="30"/>
        <v>0</v>
      </c>
      <c r="BJ27" s="305">
        <f t="shared" si="31"/>
        <v>0</v>
      </c>
      <c r="BK27" s="305">
        <f t="shared" si="31"/>
        <v>0</v>
      </c>
      <c r="BL27" s="306">
        <f t="shared" si="32"/>
        <v>0</v>
      </c>
    </row>
    <row r="28" spans="1:64">
      <c r="A28" s="308" t="s">
        <v>132</v>
      </c>
      <c r="B28" s="296">
        <f>B6+B7+B8+B9</f>
        <v>0</v>
      </c>
      <c r="C28" s="296">
        <f t="shared" si="8"/>
        <v>0</v>
      </c>
      <c r="D28" s="297">
        <f>SUM(D6:D27)</f>
        <v>0</v>
      </c>
      <c r="E28" s="297">
        <f>SUM(E6:E27)</f>
        <v>0</v>
      </c>
      <c r="F28" s="296">
        <f t="shared" si="9"/>
        <v>0</v>
      </c>
      <c r="G28" s="296">
        <f>G6+G7+G8+G9</f>
        <v>0</v>
      </c>
      <c r="H28" s="296">
        <f>SUM(H6:H27)</f>
        <v>0</v>
      </c>
      <c r="I28" s="296">
        <f t="shared" si="10"/>
        <v>0</v>
      </c>
      <c r="J28" s="296">
        <f t="shared" si="0"/>
        <v>0</v>
      </c>
      <c r="K28" s="296">
        <f>SUM(K6:K27)</f>
        <v>0</v>
      </c>
      <c r="L28" s="296">
        <f>SUM(L6:L27)</f>
        <v>0</v>
      </c>
      <c r="M28" s="296">
        <f t="shared" si="11"/>
        <v>0</v>
      </c>
      <c r="N28" s="296">
        <f>N6+N7+N8+N9</f>
        <v>0</v>
      </c>
      <c r="O28" s="296">
        <f>SUM(O6:O27)</f>
        <v>0</v>
      </c>
      <c r="P28" s="296">
        <f t="shared" si="12"/>
        <v>0</v>
      </c>
      <c r="Q28" s="298" t="e">
        <f t="shared" si="1"/>
        <v>#DIV/0!</v>
      </c>
      <c r="R28" s="298" t="e">
        <f t="shared" si="2"/>
        <v>#DIV/0!</v>
      </c>
      <c r="S28" s="300">
        <f>SUM(S6:S27)</f>
        <v>34</v>
      </c>
      <c r="T28" s="300">
        <f t="shared" ref="T28:AG28" si="35">SUM(T6:T27)</f>
        <v>950</v>
      </c>
      <c r="U28" s="300">
        <f t="shared" si="35"/>
        <v>0</v>
      </c>
      <c r="V28" s="300">
        <f t="shared" si="35"/>
        <v>0</v>
      </c>
      <c r="W28" s="300">
        <f t="shared" si="35"/>
        <v>0</v>
      </c>
      <c r="X28" s="300">
        <f t="shared" si="35"/>
        <v>712</v>
      </c>
      <c r="Y28" s="300">
        <f t="shared" si="35"/>
        <v>238</v>
      </c>
      <c r="Z28" s="300">
        <f t="shared" si="35"/>
        <v>950</v>
      </c>
      <c r="AA28" s="300">
        <f t="shared" si="35"/>
        <v>9500</v>
      </c>
      <c r="AB28" s="300">
        <f t="shared" si="35"/>
        <v>0</v>
      </c>
      <c r="AC28" s="300">
        <f t="shared" si="35"/>
        <v>0</v>
      </c>
      <c r="AD28" s="300">
        <f t="shared" si="35"/>
        <v>0</v>
      </c>
      <c r="AE28" s="300">
        <f t="shared" si="35"/>
        <v>7120</v>
      </c>
      <c r="AF28" s="300">
        <f t="shared" si="35"/>
        <v>2380</v>
      </c>
      <c r="AG28" s="300">
        <f t="shared" si="35"/>
        <v>9500</v>
      </c>
      <c r="AH28" s="309">
        <f t="shared" si="4"/>
        <v>279.41176470588238</v>
      </c>
      <c r="AI28" s="301">
        <f t="shared" si="5"/>
        <v>10</v>
      </c>
      <c r="AJ28" s="302">
        <f t="shared" si="18"/>
        <v>265</v>
      </c>
      <c r="AK28" s="304">
        <f>SUM(AK6:AK27)</f>
        <v>0</v>
      </c>
      <c r="AL28" s="304">
        <f>SUM(AL6:AL27)</f>
        <v>0</v>
      </c>
      <c r="AM28" s="304">
        <f t="shared" si="19"/>
        <v>0</v>
      </c>
      <c r="AN28" s="304">
        <f>SUM(AN6:AN27)</f>
        <v>199</v>
      </c>
      <c r="AO28" s="304">
        <f>SUM(AO6:AO27)</f>
        <v>66</v>
      </c>
      <c r="AP28" s="304">
        <f t="shared" si="20"/>
        <v>265</v>
      </c>
      <c r="AQ28" s="302">
        <f t="shared" si="6"/>
        <v>2650</v>
      </c>
      <c r="AR28" s="304">
        <f>SUM(AR6:AR27)</f>
        <v>0</v>
      </c>
      <c r="AS28" s="304">
        <f>SUM(AS6:AS27)</f>
        <v>0</v>
      </c>
      <c r="AT28" s="304">
        <f t="shared" si="21"/>
        <v>0</v>
      </c>
      <c r="AU28" s="304">
        <f>SUM(AU6:AU27)</f>
        <v>1990</v>
      </c>
      <c r="AV28" s="304">
        <f>SUM(AV6:AV27)</f>
        <v>660</v>
      </c>
      <c r="AW28" s="304">
        <f t="shared" si="22"/>
        <v>2650</v>
      </c>
      <c r="AX28" s="304">
        <f t="shared" si="7"/>
        <v>10</v>
      </c>
      <c r="AY28" s="305">
        <f t="shared" si="23"/>
        <v>1215</v>
      </c>
      <c r="AZ28" s="305">
        <f t="shared" si="24"/>
        <v>0</v>
      </c>
      <c r="BA28" s="305">
        <f t="shared" si="24"/>
        <v>0</v>
      </c>
      <c r="BB28" s="305">
        <f t="shared" si="25"/>
        <v>0</v>
      </c>
      <c r="BC28" s="305">
        <f t="shared" si="26"/>
        <v>911</v>
      </c>
      <c r="BD28" s="305">
        <f t="shared" si="26"/>
        <v>304</v>
      </c>
      <c r="BE28" s="305">
        <f t="shared" si="27"/>
        <v>1215</v>
      </c>
      <c r="BF28" s="305">
        <f t="shared" si="28"/>
        <v>12150</v>
      </c>
      <c r="BG28" s="305">
        <f t="shared" si="29"/>
        <v>0</v>
      </c>
      <c r="BH28" s="305">
        <f t="shared" si="29"/>
        <v>0</v>
      </c>
      <c r="BI28" s="305">
        <f t="shared" si="30"/>
        <v>0</v>
      </c>
      <c r="BJ28" s="305">
        <f t="shared" si="31"/>
        <v>9110</v>
      </c>
      <c r="BK28" s="305">
        <f t="shared" si="31"/>
        <v>3040</v>
      </c>
      <c r="BL28" s="306">
        <f t="shared" si="32"/>
        <v>12150</v>
      </c>
    </row>
    <row r="33" spans="1:9">
      <c r="A33" t="s">
        <v>171</v>
      </c>
    </row>
    <row r="34" spans="1:9">
      <c r="B34" s="235" t="s">
        <v>12</v>
      </c>
      <c r="D34" s="236" t="s">
        <v>11</v>
      </c>
      <c r="F34" s="235" t="s">
        <v>172</v>
      </c>
      <c r="H34" s="235" t="s">
        <v>173</v>
      </c>
      <c r="I34" s="235" t="s">
        <v>174</v>
      </c>
    </row>
    <row r="35" spans="1:9">
      <c r="A35" s="310" t="s">
        <v>170</v>
      </c>
      <c r="B35" s="311">
        <f t="shared" ref="B35" si="36">D35+F35</f>
        <v>3900</v>
      </c>
      <c r="C35" s="312">
        <f t="shared" ref="C35" si="37">B35/I35</f>
        <v>0.2183406113537118</v>
      </c>
      <c r="D35" s="313">
        <v>65</v>
      </c>
      <c r="E35" s="314">
        <f t="shared" ref="E35" si="38">D35/I35</f>
        <v>3.6390101892285298E-3</v>
      </c>
      <c r="F35" s="315">
        <v>3835</v>
      </c>
      <c r="G35" s="316">
        <f t="shared" ref="G35" si="39">F35/H35</f>
        <v>0.24729172040237296</v>
      </c>
      <c r="H35" s="317">
        <v>15508</v>
      </c>
      <c r="I35" s="318">
        <v>17862</v>
      </c>
    </row>
  </sheetData>
  <mergeCells count="5">
    <mergeCell ref="G1:H1"/>
    <mergeCell ref="I4:I5"/>
    <mergeCell ref="Z4:Z5"/>
    <mergeCell ref="AP4:AP5"/>
    <mergeCell ref="BB4:BB5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3"/>
  <sheetViews>
    <sheetView workbookViewId="0">
      <selection activeCell="B24" sqref="B24"/>
    </sheetView>
  </sheetViews>
  <sheetFormatPr defaultRowHeight="15"/>
  <cols>
    <col min="1" max="1" width="18.140625" customWidth="1"/>
  </cols>
  <sheetData>
    <row r="2" spans="1:24" ht="60">
      <c r="A2" s="6" t="s">
        <v>2</v>
      </c>
      <c r="B2" s="7" t="s">
        <v>3</v>
      </c>
      <c r="C2" s="8"/>
      <c r="D2" s="9"/>
      <c r="E2" s="10" t="s">
        <v>4</v>
      </c>
      <c r="F2" s="11" t="s">
        <v>5</v>
      </c>
      <c r="G2" s="12"/>
      <c r="H2" s="12"/>
      <c r="I2" s="13"/>
      <c r="J2" s="13"/>
      <c r="K2" s="14"/>
      <c r="L2" s="15" t="s">
        <v>6</v>
      </c>
      <c r="M2" s="16" t="s">
        <v>5</v>
      </c>
      <c r="N2" s="17"/>
      <c r="O2" s="17"/>
      <c r="P2" s="18"/>
      <c r="Q2" s="18"/>
      <c r="R2" s="19"/>
      <c r="S2" s="6" t="s">
        <v>7</v>
      </c>
      <c r="T2" s="20" t="s">
        <v>8</v>
      </c>
      <c r="U2" s="21"/>
      <c r="V2" s="22"/>
      <c r="W2" s="23" t="s">
        <v>9</v>
      </c>
      <c r="X2" s="24"/>
    </row>
    <row r="3" spans="1:24">
      <c r="A3" s="25"/>
      <c r="B3" s="26" t="s">
        <v>10</v>
      </c>
      <c r="C3" s="27"/>
      <c r="D3" s="28"/>
      <c r="E3" s="29"/>
      <c r="F3" s="30" t="s">
        <v>11</v>
      </c>
      <c r="G3" s="31"/>
      <c r="H3" s="32" t="s">
        <v>12</v>
      </c>
      <c r="I3" s="33" t="s">
        <v>13</v>
      </c>
      <c r="J3" s="34"/>
      <c r="K3" s="31"/>
      <c r="L3" s="35"/>
      <c r="M3" s="36" t="s">
        <v>11</v>
      </c>
      <c r="N3" s="37"/>
      <c r="O3" s="320" t="s">
        <v>12</v>
      </c>
      <c r="P3" s="38" t="s">
        <v>13</v>
      </c>
      <c r="Q3" s="39"/>
      <c r="R3" s="37"/>
      <c r="S3" s="25"/>
      <c r="T3" s="40"/>
      <c r="U3" s="322" t="s">
        <v>5</v>
      </c>
      <c r="V3" s="323"/>
      <c r="W3" s="41"/>
      <c r="X3" s="41"/>
    </row>
    <row r="4" spans="1:24">
      <c r="A4" s="25"/>
      <c r="B4" s="42" t="s">
        <v>14</v>
      </c>
      <c r="C4" s="42" t="s">
        <v>15</v>
      </c>
      <c r="D4" s="43" t="s">
        <v>12</v>
      </c>
      <c r="E4" s="44"/>
      <c r="F4" s="45" t="s">
        <v>16</v>
      </c>
      <c r="G4" s="45" t="s">
        <v>17</v>
      </c>
      <c r="H4" s="46"/>
      <c r="I4" s="47" t="s">
        <v>16</v>
      </c>
      <c r="J4" s="47" t="s">
        <v>17</v>
      </c>
      <c r="K4" s="45" t="s">
        <v>12</v>
      </c>
      <c r="L4" s="48"/>
      <c r="M4" s="319" t="s">
        <v>16</v>
      </c>
      <c r="N4" s="319" t="s">
        <v>17</v>
      </c>
      <c r="O4" s="321"/>
      <c r="P4" s="50" t="s">
        <v>16</v>
      </c>
      <c r="Q4" s="50" t="s">
        <v>17</v>
      </c>
      <c r="R4" s="319" t="s">
        <v>12</v>
      </c>
      <c r="S4" s="51"/>
      <c r="T4" s="52" t="s">
        <v>18</v>
      </c>
      <c r="U4" s="40" t="s">
        <v>11</v>
      </c>
      <c r="V4" s="40" t="s">
        <v>19</v>
      </c>
      <c r="W4" s="53" t="s">
        <v>16</v>
      </c>
      <c r="X4" s="53" t="s">
        <v>17</v>
      </c>
    </row>
    <row r="5" spans="1:24" ht="42" customHeight="1">
      <c r="A5" s="54" t="s">
        <v>21</v>
      </c>
      <c r="B5" s="55">
        <v>3</v>
      </c>
      <c r="C5" s="55"/>
      <c r="D5" s="56">
        <f t="shared" ref="D5:D11" si="0">B5+C5</f>
        <v>3</v>
      </c>
      <c r="E5" s="57">
        <f t="shared" ref="E5:E12" si="1">H5+K5</f>
        <v>146</v>
      </c>
      <c r="F5" s="56">
        <f>'[1]стац расшифровка бюджета'!B7</f>
        <v>0</v>
      </c>
      <c r="G5" s="56">
        <f>'[1]стац расшифровка бюджета'!C7</f>
        <v>0</v>
      </c>
      <c r="H5" s="57">
        <f t="shared" ref="H5:H11" si="2">F5+G5</f>
        <v>0</v>
      </c>
      <c r="I5" s="55">
        <v>146</v>
      </c>
      <c r="J5" s="55"/>
      <c r="K5" s="58">
        <f t="shared" ref="K5:K11" si="3">I5+J5</f>
        <v>146</v>
      </c>
      <c r="L5" s="63">
        <f t="shared" ref="L5:L11" si="4">O5+R5</f>
        <v>803</v>
      </c>
      <c r="M5" s="59">
        <f>'[1]стац расшифровка бюджета'!AG7</f>
        <v>0</v>
      </c>
      <c r="N5" s="59">
        <f>'[1]стац расшифровка бюджета'!AH7</f>
        <v>0</v>
      </c>
      <c r="O5" s="58">
        <f t="shared" ref="O5:O12" si="5">M5+N5</f>
        <v>0</v>
      </c>
      <c r="P5" s="64">
        <v>803</v>
      </c>
      <c r="Q5" s="60">
        <f t="shared" ref="Q5:Q11" si="6">J5*X5</f>
        <v>0</v>
      </c>
      <c r="R5" s="58">
        <f t="shared" ref="R5:R12" si="7">P5+Q5</f>
        <v>803</v>
      </c>
      <c r="S5" s="61">
        <f t="shared" ref="S5:S11" si="8">L5/D5</f>
        <v>267.66666666666669</v>
      </c>
      <c r="T5" s="61">
        <f t="shared" ref="T5:T11" si="9">L5/E5</f>
        <v>5.5</v>
      </c>
      <c r="U5" s="61" t="e">
        <f t="shared" ref="U5:U11" si="10">O5/H5</f>
        <v>#DIV/0!</v>
      </c>
      <c r="V5" s="61">
        <f t="shared" ref="V5:V11" si="11">R5/K5</f>
        <v>5.5</v>
      </c>
      <c r="W5" s="65">
        <v>5.5</v>
      </c>
      <c r="X5" s="66">
        <v>4</v>
      </c>
    </row>
    <row r="6" spans="1:24" ht="24.75" customHeight="1">
      <c r="A6" s="54" t="s">
        <v>22</v>
      </c>
      <c r="B6" s="67">
        <v>6</v>
      </c>
      <c r="C6" s="55"/>
      <c r="D6" s="56">
        <f t="shared" si="0"/>
        <v>6</v>
      </c>
      <c r="E6" s="57">
        <f t="shared" si="1"/>
        <v>198</v>
      </c>
      <c r="F6" s="56">
        <f>'[1]стац расшифровка бюджета'!B8</f>
        <v>0</v>
      </c>
      <c r="G6" s="56">
        <f>'[1]стац расшифровка бюджета'!C8</f>
        <v>0</v>
      </c>
      <c r="H6" s="57">
        <f t="shared" si="2"/>
        <v>0</v>
      </c>
      <c r="I6" s="55">
        <v>198</v>
      </c>
      <c r="J6" s="55"/>
      <c r="K6" s="58">
        <f t="shared" si="3"/>
        <v>198</v>
      </c>
      <c r="L6" s="63">
        <f t="shared" si="4"/>
        <v>1980</v>
      </c>
      <c r="M6" s="59">
        <f>'[1]стац расшифровка бюджета'!AG8</f>
        <v>0</v>
      </c>
      <c r="N6" s="59">
        <f>'[1]стац расшифровка бюджета'!AH8</f>
        <v>0</v>
      </c>
      <c r="O6" s="58">
        <f t="shared" si="5"/>
        <v>0</v>
      </c>
      <c r="P6" s="64">
        <v>1980</v>
      </c>
      <c r="Q6" s="60">
        <f t="shared" si="6"/>
        <v>0</v>
      </c>
      <c r="R6" s="58">
        <f t="shared" si="7"/>
        <v>1980</v>
      </c>
      <c r="S6" s="61">
        <f t="shared" si="8"/>
        <v>330</v>
      </c>
      <c r="T6" s="61">
        <f t="shared" si="9"/>
        <v>10</v>
      </c>
      <c r="U6" s="61" t="e">
        <f t="shared" si="10"/>
        <v>#DIV/0!</v>
      </c>
      <c r="V6" s="61">
        <f t="shared" si="11"/>
        <v>10</v>
      </c>
      <c r="W6" s="65">
        <v>10</v>
      </c>
      <c r="X6" s="66">
        <v>9</v>
      </c>
    </row>
    <row r="7" spans="1:24" ht="19.5" customHeight="1">
      <c r="A7" s="54" t="s">
        <v>23</v>
      </c>
      <c r="B7" s="55">
        <v>6</v>
      </c>
      <c r="C7" s="55"/>
      <c r="D7" s="56">
        <f t="shared" si="0"/>
        <v>6</v>
      </c>
      <c r="E7" s="57">
        <f t="shared" si="1"/>
        <v>200</v>
      </c>
      <c r="F7" s="56">
        <f>'[1]стац расшифровка бюджета'!B9</f>
        <v>0</v>
      </c>
      <c r="G7" s="56">
        <f>'[1]стац расшифровка бюджета'!C9</f>
        <v>0</v>
      </c>
      <c r="H7" s="57">
        <f t="shared" si="2"/>
        <v>0</v>
      </c>
      <c r="I7" s="55">
        <v>200</v>
      </c>
      <c r="J7" s="55"/>
      <c r="K7" s="58">
        <f t="shared" si="3"/>
        <v>200</v>
      </c>
      <c r="L7" s="63">
        <f t="shared" si="4"/>
        <v>2000</v>
      </c>
      <c r="M7" s="59">
        <f>'[1]стац расшифровка бюджета'!AG9</f>
        <v>0</v>
      </c>
      <c r="N7" s="59">
        <f>'[1]стац расшифровка бюджета'!AH9</f>
        <v>0</v>
      </c>
      <c r="O7" s="58">
        <f t="shared" si="5"/>
        <v>0</v>
      </c>
      <c r="P7" s="64">
        <v>2000</v>
      </c>
      <c r="Q7" s="60">
        <f t="shared" si="6"/>
        <v>0</v>
      </c>
      <c r="R7" s="58">
        <f t="shared" si="7"/>
        <v>2000</v>
      </c>
      <c r="S7" s="61">
        <f t="shared" si="8"/>
        <v>333.33333333333331</v>
      </c>
      <c r="T7" s="61">
        <f t="shared" si="9"/>
        <v>10</v>
      </c>
      <c r="U7" s="61" t="e">
        <f t="shared" si="10"/>
        <v>#DIV/0!</v>
      </c>
      <c r="V7" s="61">
        <f t="shared" si="11"/>
        <v>10</v>
      </c>
      <c r="W7" s="65">
        <v>10</v>
      </c>
      <c r="X7" s="66">
        <v>7</v>
      </c>
    </row>
    <row r="8" spans="1:24" ht="18" customHeight="1">
      <c r="A8" s="54" t="s">
        <v>24</v>
      </c>
      <c r="B8" s="68">
        <v>5</v>
      </c>
      <c r="C8" s="68">
        <v>5</v>
      </c>
      <c r="D8" s="59">
        <f t="shared" si="0"/>
        <v>10</v>
      </c>
      <c r="E8" s="58">
        <f t="shared" si="1"/>
        <v>336</v>
      </c>
      <c r="F8" s="59">
        <f>'[1]стац расшифровка бюджета'!B14</f>
        <v>0</v>
      </c>
      <c r="G8" s="59">
        <f>'[1]стац расшифровка бюджета'!C14</f>
        <v>0</v>
      </c>
      <c r="H8" s="58">
        <f t="shared" si="2"/>
        <v>0</v>
      </c>
      <c r="I8" s="68">
        <v>144</v>
      </c>
      <c r="J8" s="68">
        <v>192</v>
      </c>
      <c r="K8" s="58">
        <f t="shared" si="3"/>
        <v>336</v>
      </c>
      <c r="L8" s="63">
        <f t="shared" si="4"/>
        <v>3477</v>
      </c>
      <c r="M8" s="59">
        <v>285</v>
      </c>
      <c r="N8" s="59">
        <f>'[1]стац расшифровка бюджета'!AH14</f>
        <v>0</v>
      </c>
      <c r="O8" s="58">
        <f t="shared" si="5"/>
        <v>285</v>
      </c>
      <c r="P8" s="64">
        <v>1368</v>
      </c>
      <c r="Q8" s="60">
        <v>1824</v>
      </c>
      <c r="R8" s="63">
        <f t="shared" si="7"/>
        <v>3192</v>
      </c>
      <c r="S8" s="61">
        <f t="shared" si="8"/>
        <v>347.7</v>
      </c>
      <c r="T8" s="61">
        <f t="shared" si="9"/>
        <v>10.348214285714286</v>
      </c>
      <c r="U8" s="61" t="e">
        <f t="shared" si="10"/>
        <v>#DIV/0!</v>
      </c>
      <c r="V8" s="61">
        <f t="shared" si="11"/>
        <v>9.5</v>
      </c>
      <c r="W8" s="69">
        <v>9.5</v>
      </c>
      <c r="X8" s="69">
        <v>9.5</v>
      </c>
    </row>
    <row r="9" spans="1:24" ht="29.25" customHeight="1">
      <c r="A9" s="54" t="s">
        <v>25</v>
      </c>
      <c r="B9" s="68"/>
      <c r="C9" s="71">
        <v>18</v>
      </c>
      <c r="D9" s="59">
        <f t="shared" si="0"/>
        <v>18</v>
      </c>
      <c r="E9" s="58">
        <f t="shared" si="1"/>
        <v>505</v>
      </c>
      <c r="F9" s="59">
        <f>'[1]стац расшифровка бюджета'!B36</f>
        <v>0</v>
      </c>
      <c r="G9" s="59">
        <f>'[1]стац расшифровка бюджета'!C36</f>
        <v>0</v>
      </c>
      <c r="H9" s="58">
        <f t="shared" si="2"/>
        <v>0</v>
      </c>
      <c r="I9" s="68"/>
      <c r="J9" s="68">
        <v>505</v>
      </c>
      <c r="K9" s="58">
        <f t="shared" si="3"/>
        <v>505</v>
      </c>
      <c r="L9" s="63">
        <f t="shared" si="4"/>
        <v>5555</v>
      </c>
      <c r="M9" s="72">
        <f>'[1]стац расшифровка бюджета'!AG36</f>
        <v>0</v>
      </c>
      <c r="N9" s="72">
        <f>'[1]стац расшифровка бюджета'!AH36</f>
        <v>0</v>
      </c>
      <c r="O9" s="63">
        <f t="shared" si="5"/>
        <v>0</v>
      </c>
      <c r="P9" s="64">
        <f t="shared" ref="P9:P12" si="12">W9*I9</f>
        <v>0</v>
      </c>
      <c r="Q9" s="64">
        <v>5555</v>
      </c>
      <c r="R9" s="63">
        <f t="shared" si="7"/>
        <v>5555</v>
      </c>
      <c r="S9" s="61">
        <f t="shared" si="8"/>
        <v>308.61111111111109</v>
      </c>
      <c r="T9" s="61">
        <f t="shared" si="9"/>
        <v>11</v>
      </c>
      <c r="U9" s="61" t="e">
        <f t="shared" si="10"/>
        <v>#DIV/0!</v>
      </c>
      <c r="V9" s="61">
        <f t="shared" si="11"/>
        <v>11</v>
      </c>
      <c r="W9" s="69"/>
      <c r="X9" s="65">
        <v>11</v>
      </c>
    </row>
    <row r="10" spans="1:24">
      <c r="A10" s="54" t="s">
        <v>44</v>
      </c>
      <c r="B10" s="68">
        <v>30</v>
      </c>
      <c r="C10" s="68"/>
      <c r="D10" s="59">
        <f t="shared" si="0"/>
        <v>30</v>
      </c>
      <c r="E10" s="58">
        <f t="shared" si="1"/>
        <v>785</v>
      </c>
      <c r="F10" s="59">
        <f>'[1]стац расшифровка бюджета'!B55</f>
        <v>0</v>
      </c>
      <c r="G10" s="59">
        <f>'[1]стац расшифровка бюджета'!C55</f>
        <v>0</v>
      </c>
      <c r="H10" s="58">
        <f t="shared" si="2"/>
        <v>0</v>
      </c>
      <c r="I10" s="68">
        <v>785</v>
      </c>
      <c r="J10" s="68"/>
      <c r="K10" s="58">
        <f t="shared" si="3"/>
        <v>785</v>
      </c>
      <c r="L10" s="63">
        <f t="shared" si="4"/>
        <v>9456</v>
      </c>
      <c r="M10" s="72">
        <v>36</v>
      </c>
      <c r="N10" s="59">
        <f>'[1]стац расшифровка бюджета'!AH55</f>
        <v>0</v>
      </c>
      <c r="O10" s="58">
        <f t="shared" si="5"/>
        <v>36</v>
      </c>
      <c r="P10" s="64">
        <v>9420</v>
      </c>
      <c r="Q10" s="64">
        <f t="shared" si="6"/>
        <v>0</v>
      </c>
      <c r="R10" s="63">
        <f t="shared" si="7"/>
        <v>9420</v>
      </c>
      <c r="S10" s="61">
        <f t="shared" si="8"/>
        <v>315.2</v>
      </c>
      <c r="T10" s="61">
        <f t="shared" si="9"/>
        <v>12.045859872611466</v>
      </c>
      <c r="U10" s="61" t="e">
        <f t="shared" si="10"/>
        <v>#DIV/0!</v>
      </c>
      <c r="V10" s="61">
        <f t="shared" si="11"/>
        <v>12</v>
      </c>
      <c r="W10" s="69">
        <v>12</v>
      </c>
      <c r="X10" s="69"/>
    </row>
    <row r="11" spans="1:24">
      <c r="A11" s="54" t="s">
        <v>50</v>
      </c>
      <c r="B11" s="71">
        <v>17</v>
      </c>
      <c r="C11" s="68"/>
      <c r="D11" s="56">
        <f t="shared" si="0"/>
        <v>17</v>
      </c>
      <c r="E11" s="57">
        <f t="shared" si="1"/>
        <v>503</v>
      </c>
      <c r="F11" s="56">
        <f>'[1]стац расшифровка бюджета'!B61</f>
        <v>0</v>
      </c>
      <c r="G11" s="56">
        <f>'[1]стац расшифровка бюджета'!C61</f>
        <v>0</v>
      </c>
      <c r="H11" s="57">
        <f t="shared" si="2"/>
        <v>0</v>
      </c>
      <c r="I11" s="68">
        <v>503</v>
      </c>
      <c r="J11" s="68"/>
      <c r="K11" s="58">
        <f t="shared" si="3"/>
        <v>503</v>
      </c>
      <c r="L11" s="63">
        <f t="shared" si="4"/>
        <v>5565</v>
      </c>
      <c r="M11" s="59">
        <v>32</v>
      </c>
      <c r="N11" s="59">
        <f>'[1]стац расшифровка бюджета'!AH61</f>
        <v>0</v>
      </c>
      <c r="O11" s="58">
        <f t="shared" si="5"/>
        <v>32</v>
      </c>
      <c r="P11" s="64">
        <v>5533</v>
      </c>
      <c r="Q11" s="64">
        <f t="shared" si="6"/>
        <v>0</v>
      </c>
      <c r="R11" s="63">
        <f t="shared" si="7"/>
        <v>5533</v>
      </c>
      <c r="S11" s="61">
        <f t="shared" si="8"/>
        <v>327.35294117647061</v>
      </c>
      <c r="T11" s="61">
        <f t="shared" si="9"/>
        <v>11.06361829025845</v>
      </c>
      <c r="U11" s="61" t="e">
        <f t="shared" si="10"/>
        <v>#DIV/0!</v>
      </c>
      <c r="V11" s="61">
        <f t="shared" si="11"/>
        <v>11</v>
      </c>
      <c r="W11" s="65">
        <v>11</v>
      </c>
      <c r="X11" s="69">
        <v>10.5</v>
      </c>
    </row>
    <row r="12" spans="1:24">
      <c r="A12" s="54" t="s">
        <v>60</v>
      </c>
      <c r="B12" s="68"/>
      <c r="C12" s="68"/>
      <c r="D12" s="56">
        <f t="shared" ref="D12" si="13">B12+C12</f>
        <v>0</v>
      </c>
      <c r="E12" s="57">
        <f t="shared" si="1"/>
        <v>0</v>
      </c>
      <c r="F12" s="56">
        <f>'[1]стац расшифровка бюджета'!B71</f>
        <v>0</v>
      </c>
      <c r="G12" s="56">
        <f>'[1]стац расшифровка бюджета'!C71</f>
        <v>0</v>
      </c>
      <c r="H12" s="57">
        <f t="shared" ref="H12" si="14">F12+G12</f>
        <v>0</v>
      </c>
      <c r="I12" s="68"/>
      <c r="J12" s="68"/>
      <c r="K12" s="57">
        <f t="shared" ref="K12" si="15">I12+J12</f>
        <v>0</v>
      </c>
      <c r="L12" s="77">
        <f t="shared" ref="L12" si="16">O12+R12</f>
        <v>0</v>
      </c>
      <c r="M12" s="56">
        <f>'[1]стац расшифровка бюджета'!AG71</f>
        <v>0</v>
      </c>
      <c r="N12" s="56">
        <f>'[1]стац расшифровка бюджета'!AH71</f>
        <v>0</v>
      </c>
      <c r="O12" s="57">
        <f t="shared" si="5"/>
        <v>0</v>
      </c>
      <c r="P12" s="64">
        <f t="shared" si="12"/>
        <v>0</v>
      </c>
      <c r="Q12" s="64">
        <f t="shared" ref="Q12" si="17">J12*X12</f>
        <v>0</v>
      </c>
      <c r="R12" s="57">
        <f t="shared" si="7"/>
        <v>0</v>
      </c>
      <c r="S12" s="76" t="e">
        <f t="shared" ref="S12" si="18">L12/D12</f>
        <v>#DIV/0!</v>
      </c>
      <c r="T12" s="76" t="e">
        <f t="shared" ref="T12" si="19">L12/E12</f>
        <v>#DIV/0!</v>
      </c>
      <c r="U12" s="76" t="e">
        <f t="shared" ref="U12" si="20">O12/H12</f>
        <v>#DIV/0!</v>
      </c>
      <c r="V12" s="76" t="e">
        <f t="shared" ref="V12" si="21">R12/K12</f>
        <v>#DIV/0!</v>
      </c>
      <c r="W12" s="69"/>
      <c r="X12" s="69"/>
    </row>
    <row r="13" spans="1:24">
      <c r="A13" s="78" t="s">
        <v>61</v>
      </c>
      <c r="B13" s="79"/>
      <c r="C13" s="79"/>
      <c r="D13" s="57"/>
      <c r="E13" s="57"/>
      <c r="F13" s="79"/>
      <c r="G13" s="79"/>
      <c r="H13" s="57"/>
      <c r="I13" s="79"/>
      <c r="J13" s="79"/>
      <c r="K13" s="57"/>
      <c r="L13" s="77"/>
      <c r="M13" s="77"/>
      <c r="N13" s="77"/>
      <c r="O13" s="57"/>
      <c r="P13" s="80"/>
      <c r="Q13" s="80"/>
      <c r="R13" s="57"/>
      <c r="S13" s="76"/>
      <c r="T13" s="76"/>
      <c r="U13" s="76"/>
      <c r="V13" s="76"/>
      <c r="W13" s="69"/>
      <c r="X13" s="69"/>
    </row>
  </sheetData>
  <mergeCells count="2">
    <mergeCell ref="O3:O4"/>
    <mergeCell ref="U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стац</vt:lpstr>
      <vt:lpstr>поликл</vt:lpstr>
      <vt:lpstr>сзп</vt:lpstr>
      <vt:lpstr>Лист1</vt:lpstr>
      <vt:lpstr>сзп!Заголовки_для_печати</vt:lpstr>
      <vt:lpstr>стац!Заголовки_для_печати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Дугарова</dc:creator>
  <cp:lastModifiedBy>Врач-статист</cp:lastModifiedBy>
  <dcterms:created xsi:type="dcterms:W3CDTF">2014-12-11T02:18:17Z</dcterms:created>
  <dcterms:modified xsi:type="dcterms:W3CDTF">2015-03-02T07:28:59Z</dcterms:modified>
</cp:coreProperties>
</file>